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36" windowWidth="22692" windowHeight="9264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5" i="1" l="1"/>
  <c r="M45" i="1" l="1"/>
  <c r="M46" i="1"/>
  <c r="M47" i="1"/>
  <c r="M48" i="1"/>
  <c r="M49" i="1"/>
  <c r="M50" i="1"/>
  <c r="M51" i="1"/>
  <c r="M52" i="1"/>
  <c r="M44" i="1"/>
  <c r="L45" i="1"/>
  <c r="L46" i="1"/>
  <c r="L47" i="1"/>
  <c r="L48" i="1"/>
  <c r="L49" i="1"/>
  <c r="L50" i="1"/>
  <c r="L51" i="1"/>
  <c r="L52" i="1"/>
  <c r="L44" i="1"/>
  <c r="K45" i="1"/>
  <c r="K46" i="1"/>
  <c r="K47" i="1"/>
  <c r="K48" i="1"/>
  <c r="K49" i="1"/>
  <c r="K50" i="1"/>
  <c r="K51" i="1"/>
  <c r="K52" i="1"/>
  <c r="K44" i="1"/>
  <c r="F45" i="1"/>
  <c r="F46" i="1"/>
  <c r="F47" i="1"/>
  <c r="F48" i="1"/>
  <c r="F49" i="1"/>
  <c r="F50" i="1"/>
  <c r="F51" i="1"/>
  <c r="F52" i="1"/>
  <c r="F44" i="1"/>
  <c r="E45" i="1"/>
  <c r="E46" i="1"/>
  <c r="E47" i="1"/>
  <c r="E48" i="1"/>
  <c r="E49" i="1"/>
  <c r="E50" i="1"/>
  <c r="E51" i="1"/>
  <c r="E52" i="1"/>
  <c r="E44" i="1"/>
  <c r="D45" i="1"/>
  <c r="D46" i="1"/>
  <c r="D47" i="1"/>
  <c r="D48" i="1"/>
  <c r="D49" i="1"/>
  <c r="D50" i="1"/>
  <c r="D51" i="1"/>
  <c r="D52" i="1"/>
  <c r="D44" i="1"/>
  <c r="M32" i="1"/>
  <c r="M33" i="1"/>
  <c r="M34" i="1"/>
  <c r="M35" i="1"/>
  <c r="M36" i="1"/>
  <c r="M37" i="1"/>
  <c r="M38" i="1"/>
  <c r="M39" i="1"/>
  <c r="M31" i="1"/>
  <c r="L32" i="1"/>
  <c r="L33" i="1"/>
  <c r="L34" i="1"/>
  <c r="L35" i="1"/>
  <c r="L36" i="1"/>
  <c r="L37" i="1"/>
  <c r="L38" i="1"/>
  <c r="L39" i="1"/>
  <c r="L31" i="1"/>
  <c r="K31" i="1"/>
  <c r="K32" i="1"/>
  <c r="K33" i="1"/>
  <c r="K34" i="1"/>
  <c r="K35" i="1"/>
  <c r="K36" i="1"/>
  <c r="K37" i="1"/>
  <c r="K38" i="1"/>
  <c r="K39" i="1"/>
  <c r="F32" i="1"/>
  <c r="F33" i="1"/>
  <c r="F34" i="1"/>
  <c r="F35" i="1"/>
  <c r="F36" i="1"/>
  <c r="F37" i="1"/>
  <c r="F38" i="1"/>
  <c r="F39" i="1"/>
  <c r="F31" i="1"/>
  <c r="E32" i="1"/>
  <c r="E33" i="1"/>
  <c r="E34" i="1"/>
  <c r="E35" i="1"/>
  <c r="E36" i="1"/>
  <c r="E37" i="1"/>
  <c r="E38" i="1"/>
  <c r="E39" i="1"/>
  <c r="E31" i="1"/>
  <c r="D32" i="1"/>
  <c r="D33" i="1"/>
  <c r="D34" i="1"/>
  <c r="D35" i="1"/>
  <c r="D36" i="1"/>
  <c r="D37" i="1"/>
  <c r="D38" i="1"/>
  <c r="D39" i="1"/>
  <c r="D31" i="1"/>
  <c r="M19" i="1"/>
  <c r="M20" i="1"/>
  <c r="M21" i="1"/>
  <c r="M22" i="1"/>
  <c r="M23" i="1"/>
  <c r="M24" i="1"/>
  <c r="M25" i="1"/>
  <c r="M26" i="1"/>
  <c r="M18" i="1"/>
  <c r="L19" i="1"/>
  <c r="L20" i="1"/>
  <c r="L21" i="1"/>
  <c r="L22" i="1"/>
  <c r="L23" i="1"/>
  <c r="L24" i="1"/>
  <c r="L25" i="1"/>
  <c r="L26" i="1"/>
  <c r="L18" i="1"/>
  <c r="K19" i="1"/>
  <c r="K20" i="1"/>
  <c r="K21" i="1"/>
  <c r="K22" i="1"/>
  <c r="K23" i="1"/>
  <c r="K24" i="1"/>
  <c r="K25" i="1"/>
  <c r="K26" i="1"/>
  <c r="K18" i="1"/>
  <c r="F19" i="1"/>
  <c r="F20" i="1"/>
  <c r="F21" i="1"/>
  <c r="F22" i="1"/>
  <c r="F23" i="1"/>
  <c r="F24" i="1"/>
  <c r="F25" i="1"/>
  <c r="F26" i="1"/>
  <c r="F18" i="1"/>
  <c r="E19" i="1"/>
  <c r="E20" i="1"/>
  <c r="E21" i="1"/>
  <c r="E22" i="1"/>
  <c r="E23" i="1"/>
  <c r="E24" i="1"/>
  <c r="E25" i="1"/>
  <c r="E26" i="1"/>
  <c r="E18" i="1"/>
  <c r="D19" i="1"/>
  <c r="D20" i="1"/>
  <c r="D21" i="1"/>
  <c r="D22" i="1"/>
  <c r="D23" i="1"/>
  <c r="D24" i="1"/>
  <c r="D25" i="1"/>
  <c r="D26" i="1"/>
  <c r="D18" i="1"/>
  <c r="M6" i="1"/>
  <c r="M7" i="1"/>
  <c r="M8" i="1"/>
  <c r="M9" i="1"/>
  <c r="M10" i="1"/>
  <c r="M11" i="1"/>
  <c r="M12" i="1"/>
  <c r="M13" i="1"/>
  <c r="M5" i="1"/>
  <c r="L6" i="1"/>
  <c r="L7" i="1"/>
  <c r="L8" i="1"/>
  <c r="L9" i="1"/>
  <c r="L10" i="1"/>
  <c r="L11" i="1"/>
  <c r="L12" i="1"/>
  <c r="L13" i="1"/>
  <c r="L5" i="1"/>
  <c r="K5" i="1"/>
  <c r="K6" i="1"/>
  <c r="K7" i="1"/>
  <c r="K8" i="1"/>
  <c r="K9" i="1"/>
  <c r="K10" i="1"/>
  <c r="K11" i="1"/>
  <c r="K12" i="1"/>
  <c r="K13" i="1"/>
  <c r="F6" i="1"/>
  <c r="F7" i="1"/>
  <c r="F8" i="1"/>
  <c r="F9" i="1"/>
  <c r="F10" i="1"/>
  <c r="F11" i="1"/>
  <c r="F12" i="1"/>
  <c r="F13" i="1"/>
  <c r="F5" i="1"/>
  <c r="E6" i="1"/>
  <c r="E7" i="1"/>
  <c r="E8" i="1"/>
  <c r="E9" i="1"/>
  <c r="E10" i="1"/>
  <c r="E11" i="1"/>
  <c r="E12" i="1"/>
  <c r="E13" i="1"/>
  <c r="D6" i="1"/>
  <c r="D7" i="1"/>
  <c r="D8" i="1"/>
  <c r="D9" i="1"/>
  <c r="D10" i="1"/>
  <c r="D11" i="1"/>
  <c r="D12" i="1"/>
  <c r="D13" i="1"/>
  <c r="D5" i="1"/>
</calcChain>
</file>

<file path=xl/sharedStrings.xml><?xml version="1.0" encoding="utf-8"?>
<sst xmlns="http://schemas.openxmlformats.org/spreadsheetml/2006/main" count="100" uniqueCount="23">
  <si>
    <t xml:space="preserve">Table 1: Association between temprature (lag 1) and hospital admissions (all ages)using Case Crossover Poisson modeling </t>
  </si>
  <si>
    <t>Model A</t>
  </si>
  <si>
    <t>Model D</t>
  </si>
  <si>
    <t>Outcome</t>
  </si>
  <si>
    <t>Beta</t>
  </si>
  <si>
    <t>SE</t>
  </si>
  <si>
    <t>Risk ratio</t>
  </si>
  <si>
    <t>Low 95%</t>
  </si>
  <si>
    <t>Upp 95%</t>
  </si>
  <si>
    <t>p-value</t>
  </si>
  <si>
    <t>Up 95%</t>
  </si>
  <si>
    <t>CVD</t>
  </si>
  <si>
    <t>RES</t>
  </si>
  <si>
    <t>MI</t>
  </si>
  <si>
    <t>ISC</t>
  </si>
  <si>
    <t>CER</t>
  </si>
  <si>
    <t>ARR</t>
  </si>
  <si>
    <t>AST</t>
  </si>
  <si>
    <t>COPD</t>
  </si>
  <si>
    <t>Pneu</t>
  </si>
  <si>
    <t>Table 2: Association between temprature (lag 1) and hospital admissions (18-64)using Case Crossover Poisson modeling</t>
  </si>
  <si>
    <t>Table 3: Association between temprature (lag 1) and hospital admissions (65-74)using Case Crossover Poisson modeling</t>
  </si>
  <si>
    <t>Table 4: Association between temprature (lag 1) and hospital admissions (75 plus)using Case Crossover Poisson modeling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</si>
</sst>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Lucida Console"/>
      <family val="3"/>
    </font>
    <font>
      <sz val="11"/>
      <color rgb="FF000000"/>
      <name val="Lucida Console"/>
      <family val="3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164" fontId="2" fillId="2" borderId="0" xfId="0" applyNumberFormat="1" applyFont="1" applyFill="1"/>
    <xf numFmtId="164" fontId="2" fillId="3" borderId="0" xfId="0" applyNumberFormat="1" applyFont="1" applyFill="1"/>
    <xf numFmtId="164" fontId="3" fillId="4" borderId="0" xfId="0" applyNumberFormat="1" applyFont="1" applyFill="1"/>
    <xf numFmtId="164" fontId="4" fillId="3" borderId="0" xfId="0" applyNumberFormat="1" applyFont="1" applyFill="1"/>
    <xf numFmtId="164" fontId="2" fillId="0" borderId="0" xfId="0" applyNumberFormat="1" applyFont="1"/>
    <xf numFmtId="164" fontId="5" fillId="0" borderId="0" xfId="0" applyNumberFormat="1" applyFont="1"/>
    <xf numFmtId="0" fontId="6" fillId="0" borderId="0" xfId="0" applyFont="1"/>
    <xf numFmtId="0" fontId="7" fillId="0" borderId="0" xfId="0" applyFont="1"/>
    <xf numFmtId="11" fontId="7" fillId="0" borderId="0" xfId="0" applyNumberFormat="1" applyFont="1"/>
    <xf numFmtId="11" fontId="6" fillId="0" borderId="0" xfId="0" applyNumberFormat="1" applyFont="1"/>
    <xf numFmtId="0" fontId="0" fillId="3" borderId="0" xfId="0" applyFill="1"/>
    <xf numFmtId="164" fontId="2" fillId="0" borderId="0" xfId="0" applyNumberFormat="1" applyFont="1" applyFill="1"/>
    <xf numFmtId="0" fontId="6" fillId="0" borderId="0" xfId="0" applyFont="1" applyFill="1"/>
    <xf numFmtId="0" fontId="0" fillId="0" borderId="0" xfId="0" applyFill="1"/>
    <xf numFmtId="0" fontId="7" fillId="0" borderId="0" xfId="0" applyFont="1" applyFill="1"/>
    <xf numFmtId="11" fontId="6" fillId="0" borderId="0" xfId="0" applyNumberFormat="1" applyFont="1" applyFill="1"/>
    <xf numFmtId="11" fontId="7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tabSelected="1" topLeftCell="A34" workbookViewId="0">
      <selection activeCell="A49" sqref="A49:N49"/>
    </sheetView>
  </sheetViews>
  <sheetFormatPr defaultRowHeight="14.4" x14ac:dyDescent="0.3"/>
  <cols>
    <col min="2" max="2" width="12" bestFit="1" customWidth="1"/>
    <col min="3" max="3" width="10.77734375" bestFit="1" customWidth="1"/>
    <col min="9" max="9" width="12" bestFit="1" customWidth="1"/>
    <col min="10" max="10" width="10.77734375" bestFit="1" customWidth="1"/>
  </cols>
  <sheetData>
    <row r="1" spans="1:14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3" spans="1:14" x14ac:dyDescent="0.3">
      <c r="A3" s="2"/>
      <c r="B3" s="2"/>
      <c r="C3" s="2"/>
      <c r="D3" s="2" t="s">
        <v>1</v>
      </c>
      <c r="E3" s="2"/>
      <c r="F3" s="2"/>
      <c r="G3" s="2"/>
      <c r="H3" s="3"/>
      <c r="I3" s="2"/>
      <c r="J3" s="2"/>
      <c r="K3" s="2" t="s">
        <v>2</v>
      </c>
      <c r="L3" s="2"/>
      <c r="M3" s="2"/>
      <c r="N3" s="2"/>
    </row>
    <row r="4" spans="1:14" x14ac:dyDescent="0.3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5"/>
      <c r="I4" s="4" t="s">
        <v>4</v>
      </c>
      <c r="J4" s="4" t="s">
        <v>5</v>
      </c>
      <c r="K4" s="4" t="s">
        <v>6</v>
      </c>
      <c r="L4" s="4" t="s">
        <v>7</v>
      </c>
      <c r="M4" s="4" t="s">
        <v>10</v>
      </c>
      <c r="N4" s="4" t="s">
        <v>9</v>
      </c>
    </row>
    <row r="5" spans="1:14" x14ac:dyDescent="0.3">
      <c r="A5" s="6" t="s">
        <v>11</v>
      </c>
      <c r="B5" s="8">
        <v>-2.405E-3</v>
      </c>
      <c r="C5" s="8">
        <v>1.539E-3</v>
      </c>
      <c r="D5">
        <f>EXP(B5)</f>
        <v>0.99759788969546326</v>
      </c>
      <c r="E5">
        <f>EXP(B5-1.96*C5)</f>
        <v>0.99459322948395523</v>
      </c>
      <c r="F5">
        <f>EXP(B5+1.96*C5)</f>
        <v>1.0006116269675414</v>
      </c>
      <c r="G5" s="8">
        <v>0.11808399999999999</v>
      </c>
      <c r="H5" s="12"/>
      <c r="I5" s="9">
        <v>-3.1403999999999998E-3</v>
      </c>
      <c r="J5" s="9">
        <v>1.9548999999999999E-3</v>
      </c>
      <c r="K5">
        <f>EXP(I5)</f>
        <v>0.99686452589830055</v>
      </c>
      <c r="L5">
        <f>EXP(I5-1.96*J5)</f>
        <v>0.9930522440346975</v>
      </c>
      <c r="M5">
        <f>EXP(I5+1.96*J5)</f>
        <v>1.000691442936533</v>
      </c>
      <c r="N5" s="9">
        <v>0.108181</v>
      </c>
    </row>
    <row r="6" spans="1:14" x14ac:dyDescent="0.3">
      <c r="A6" s="13" t="s">
        <v>12</v>
      </c>
      <c r="B6" s="14">
        <v>-3.137E-3</v>
      </c>
      <c r="C6" s="14">
        <v>1.769E-3</v>
      </c>
      <c r="D6" s="15">
        <f t="shared" ref="D6:D13" si="0">EXP(B6)</f>
        <v>0.99686791524345042</v>
      </c>
      <c r="E6" s="15">
        <f t="shared" ref="E6:E13" si="1">EXP(B6-1.96*C6)</f>
        <v>0.9934175200637424</v>
      </c>
      <c r="F6" s="15">
        <f t="shared" ref="F6:F13" si="2">EXP(B6+1.96*C6)</f>
        <v>1.0003302945352319</v>
      </c>
      <c r="G6" s="14">
        <v>7.6286999999999994E-2</v>
      </c>
      <c r="H6" s="15"/>
      <c r="I6" s="16">
        <v>-8.5296E-3</v>
      </c>
      <c r="J6" s="16">
        <v>2.2377999999999999E-3</v>
      </c>
      <c r="K6" s="15">
        <f t="shared" ref="K6:K13" si="3">EXP(I6)</f>
        <v>0.99150667383105773</v>
      </c>
      <c r="L6" s="15">
        <f t="shared" ref="L6:L13" si="4">EXP(I6-1.96*J6)</f>
        <v>0.98716736156632834</v>
      </c>
      <c r="M6" s="15">
        <f t="shared" ref="M6:M13" si="5">EXP(I6+1.96*J6)</f>
        <v>0.99586506050167201</v>
      </c>
      <c r="N6" s="16">
        <v>1.3799999999999999E-4</v>
      </c>
    </row>
    <row r="7" spans="1:14" x14ac:dyDescent="0.3">
      <c r="A7" s="6" t="s">
        <v>13</v>
      </c>
      <c r="B7" s="8">
        <v>-2.4938E-3</v>
      </c>
      <c r="C7" s="8">
        <v>4.4180000000000001E-3</v>
      </c>
      <c r="D7">
        <f t="shared" si="0"/>
        <v>0.99750930693599105</v>
      </c>
      <c r="E7">
        <f t="shared" si="1"/>
        <v>0.98890888501586771</v>
      </c>
      <c r="F7">
        <f t="shared" si="2"/>
        <v>1.0061845256936439</v>
      </c>
      <c r="G7" s="8">
        <v>0.57243999999999995</v>
      </c>
      <c r="H7" s="12"/>
      <c r="I7" s="9">
        <v>3.8329999999999999E-4</v>
      </c>
      <c r="J7" s="9">
        <v>5.5846999999999997E-3</v>
      </c>
      <c r="K7">
        <f t="shared" si="3"/>
        <v>1.0003833734688317</v>
      </c>
      <c r="L7">
        <f t="shared" si="4"/>
        <v>0.98949287754478565</v>
      </c>
      <c r="M7">
        <f t="shared" si="5"/>
        <v>1.0113937317023121</v>
      </c>
      <c r="N7" s="9">
        <v>0.94528000000000001</v>
      </c>
    </row>
    <row r="8" spans="1:14" x14ac:dyDescent="0.3">
      <c r="A8" s="6" t="s">
        <v>14</v>
      </c>
      <c r="B8" s="8">
        <v>-8.6649999999999997E-4</v>
      </c>
      <c r="C8" s="8">
        <v>3.2206000000000001E-3</v>
      </c>
      <c r="D8">
        <f t="shared" si="0"/>
        <v>0.99913387530271724</v>
      </c>
      <c r="E8">
        <f t="shared" si="1"/>
        <v>0.99284683057874834</v>
      </c>
      <c r="F8">
        <f t="shared" si="2"/>
        <v>1.0054607317379631</v>
      </c>
      <c r="G8" s="8">
        <v>0.78788599999999998</v>
      </c>
      <c r="H8" s="12"/>
      <c r="I8" s="10">
        <v>-3.6100000000000002E-6</v>
      </c>
      <c r="J8" s="10">
        <v>4.0969999999999999E-3</v>
      </c>
      <c r="K8">
        <f t="shared" si="3"/>
        <v>0.99999639000651608</v>
      </c>
      <c r="L8">
        <f t="shared" si="4"/>
        <v>0.99199845416489063</v>
      </c>
      <c r="M8">
        <f t="shared" si="5"/>
        <v>1.0080588087890758</v>
      </c>
      <c r="N8" s="9">
        <v>0.99929699999999999</v>
      </c>
    </row>
    <row r="9" spans="1:14" x14ac:dyDescent="0.3">
      <c r="A9" s="6" t="s">
        <v>15</v>
      </c>
      <c r="B9" s="8">
        <v>-2.7012E-3</v>
      </c>
      <c r="C9" s="8">
        <v>3.5867999999999998E-3</v>
      </c>
      <c r="D9">
        <f t="shared" si="0"/>
        <v>0.99730244495806109</v>
      </c>
      <c r="E9">
        <f t="shared" si="1"/>
        <v>0.99031586815449868</v>
      </c>
      <c r="F9">
        <f t="shared" si="2"/>
        <v>1.0043383113438686</v>
      </c>
      <c r="G9" s="8">
        <v>0.45140000000000002</v>
      </c>
      <c r="H9" s="12"/>
      <c r="I9" s="9">
        <v>-3.3636E-3</v>
      </c>
      <c r="J9" s="9">
        <v>4.5915000000000001E-3</v>
      </c>
      <c r="K9">
        <f t="shared" si="3"/>
        <v>0.99664205056529076</v>
      </c>
      <c r="L9">
        <f t="shared" si="4"/>
        <v>0.98771316718368452</v>
      </c>
      <c r="M9">
        <f t="shared" si="5"/>
        <v>1.005651650658075</v>
      </c>
      <c r="N9" s="9">
        <v>0.46382000000000001</v>
      </c>
    </row>
    <row r="10" spans="1:14" x14ac:dyDescent="0.3">
      <c r="A10" s="6" t="s">
        <v>16</v>
      </c>
      <c r="B10" s="8">
        <v>-4.2245E-3</v>
      </c>
      <c r="C10" s="8">
        <v>3.7358999999999999E-3</v>
      </c>
      <c r="D10">
        <f t="shared" si="0"/>
        <v>0.99578441064803136</v>
      </c>
      <c r="E10">
        <f t="shared" si="1"/>
        <v>0.98851954518242025</v>
      </c>
      <c r="F10">
        <f t="shared" si="2"/>
        <v>1.0031026673394312</v>
      </c>
      <c r="G10" s="8">
        <v>0.25814399999999998</v>
      </c>
      <c r="H10" s="12"/>
      <c r="I10" s="9">
        <v>-5.8018000000000002E-3</v>
      </c>
      <c r="J10" s="9">
        <v>4.705E-3</v>
      </c>
      <c r="K10">
        <f t="shared" si="3"/>
        <v>0.99421499793982382</v>
      </c>
      <c r="L10">
        <f t="shared" si="4"/>
        <v>0.98508869123561982</v>
      </c>
      <c r="M10">
        <f t="shared" si="5"/>
        <v>1.0034258548726522</v>
      </c>
      <c r="N10" s="9">
        <v>0.21753</v>
      </c>
    </row>
    <row r="11" spans="1:14" x14ac:dyDescent="0.3">
      <c r="A11" s="13" t="s">
        <v>17</v>
      </c>
      <c r="B11" s="17">
        <v>-1.4319999999999999E-2</v>
      </c>
      <c r="C11" s="17">
        <v>6.5040000000000002E-3</v>
      </c>
      <c r="D11" s="15">
        <f t="shared" si="0"/>
        <v>0.98578204353150711</v>
      </c>
      <c r="E11" s="15">
        <f t="shared" si="1"/>
        <v>0.9732952109374946</v>
      </c>
      <c r="F11" s="15">
        <f t="shared" si="2"/>
        <v>0.99842907519613933</v>
      </c>
      <c r="G11" s="14">
        <v>2.7720000000000002E-2</v>
      </c>
      <c r="H11" s="15"/>
      <c r="I11" s="18">
        <v>-1.967E-2</v>
      </c>
      <c r="J11" s="18">
        <v>8.0730000000000003E-3</v>
      </c>
      <c r="K11" s="15">
        <f t="shared" si="3"/>
        <v>0.98052219224663573</v>
      </c>
      <c r="L11" s="15">
        <f t="shared" si="4"/>
        <v>0.96512941290242948</v>
      </c>
      <c r="M11" s="15">
        <f t="shared" si="5"/>
        <v>0.99616046991756557</v>
      </c>
      <c r="N11" s="16">
        <v>1.4840000000000001E-2</v>
      </c>
    </row>
    <row r="12" spans="1:14" x14ac:dyDescent="0.3">
      <c r="A12" s="6" t="s">
        <v>18</v>
      </c>
      <c r="B12" s="8">
        <v>-1.1120000000000001E-4</v>
      </c>
      <c r="C12" s="8">
        <v>4.7641000000000003E-3</v>
      </c>
      <c r="D12">
        <f t="shared" si="0"/>
        <v>0.99988880618249087</v>
      </c>
      <c r="E12">
        <f t="shared" si="1"/>
        <v>0.99059566398290633</v>
      </c>
      <c r="F12">
        <f t="shared" si="2"/>
        <v>1.0092691307664545</v>
      </c>
      <c r="G12" s="8">
        <v>0.98137300000000005</v>
      </c>
      <c r="H12" s="12"/>
      <c r="I12" s="10">
        <v>4.1840000000000002E-3</v>
      </c>
      <c r="J12" s="10">
        <v>6.0359999999999997E-3</v>
      </c>
      <c r="K12">
        <f t="shared" si="3"/>
        <v>1.0041927651481966</v>
      </c>
      <c r="L12">
        <f t="shared" si="4"/>
        <v>0.99238260056657213</v>
      </c>
      <c r="M12">
        <f t="shared" si="5"/>
        <v>1.0161434803474612</v>
      </c>
      <c r="N12" s="9">
        <v>0.48820000000000002</v>
      </c>
    </row>
    <row r="13" spans="1:14" x14ac:dyDescent="0.3">
      <c r="A13" s="6" t="s">
        <v>19</v>
      </c>
      <c r="B13" s="11">
        <v>1.9811999999999998E-3</v>
      </c>
      <c r="C13" s="11">
        <v>3.0168999999999999E-3</v>
      </c>
      <c r="D13">
        <f t="shared" si="0"/>
        <v>1.0019831638734478</v>
      </c>
      <c r="E13">
        <f t="shared" si="1"/>
        <v>0.99607579589184714</v>
      </c>
      <c r="F13">
        <f t="shared" si="2"/>
        <v>1.0079255663339648</v>
      </c>
      <c r="G13" s="8">
        <v>6.1729999999999997E-3</v>
      </c>
      <c r="H13" s="12"/>
      <c r="I13" s="10">
        <v>-4.1079999999999997E-3</v>
      </c>
      <c r="J13" s="10">
        <v>3.8579999999999999E-3</v>
      </c>
      <c r="K13">
        <f t="shared" si="3"/>
        <v>0.99590042628965181</v>
      </c>
      <c r="L13">
        <f t="shared" si="4"/>
        <v>0.9883981466209546</v>
      </c>
      <c r="M13">
        <f t="shared" si="5"/>
        <v>1.0034596508245648</v>
      </c>
      <c r="N13" s="9">
        <v>0.28698800000000002</v>
      </c>
    </row>
    <row r="15" spans="1:14" x14ac:dyDescent="0.3">
      <c r="A15" s="7" t="s">
        <v>20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4" x14ac:dyDescent="0.3">
      <c r="A16" s="2"/>
      <c r="B16" s="2"/>
      <c r="C16" s="2"/>
      <c r="D16" s="2" t="s">
        <v>1</v>
      </c>
      <c r="E16" s="2"/>
      <c r="F16" s="2"/>
      <c r="G16" s="2"/>
      <c r="H16" s="3"/>
      <c r="I16" s="2"/>
      <c r="J16" s="2"/>
      <c r="K16" s="2" t="s">
        <v>2</v>
      </c>
      <c r="L16" s="2"/>
      <c r="M16" s="2"/>
      <c r="N16" s="2"/>
    </row>
    <row r="17" spans="1:14" x14ac:dyDescent="0.3">
      <c r="A17" s="4" t="s">
        <v>3</v>
      </c>
      <c r="B17" s="4" t="s">
        <v>4</v>
      </c>
      <c r="C17" s="4" t="s">
        <v>5</v>
      </c>
      <c r="D17" s="4" t="s">
        <v>6</v>
      </c>
      <c r="E17" s="4" t="s">
        <v>7</v>
      </c>
      <c r="F17" s="4" t="s">
        <v>8</v>
      </c>
      <c r="G17" s="4" t="s">
        <v>9</v>
      </c>
      <c r="H17" s="5"/>
      <c r="I17" s="4" t="s">
        <v>4</v>
      </c>
      <c r="J17" s="4" t="s">
        <v>5</v>
      </c>
      <c r="K17" s="4" t="s">
        <v>6</v>
      </c>
      <c r="L17" s="4" t="s">
        <v>7</v>
      </c>
      <c r="M17" s="4" t="s">
        <v>10</v>
      </c>
      <c r="N17" s="4" t="s">
        <v>9</v>
      </c>
    </row>
    <row r="18" spans="1:14" x14ac:dyDescent="0.3">
      <c r="A18" s="6" t="s">
        <v>11</v>
      </c>
      <c r="B18" s="9">
        <v>-5.9490000000000003E-3</v>
      </c>
      <c r="C18" s="9">
        <v>3.0219999999999999E-3</v>
      </c>
      <c r="D18">
        <f>EXP(B18)</f>
        <v>0.99406866026284435</v>
      </c>
      <c r="E18">
        <f>EXP(B18-1.96*C18)</f>
        <v>0.98819807555202954</v>
      </c>
      <c r="F18">
        <f>EXP(B18+1.96*C18)</f>
        <v>0.99997412033488431</v>
      </c>
      <c r="G18" s="9">
        <v>4.9043999999999997E-2</v>
      </c>
      <c r="H18" s="12"/>
      <c r="I18" s="9">
        <v>-3.9642000000000002E-3</v>
      </c>
      <c r="J18" s="9">
        <v>3.8414E-3</v>
      </c>
      <c r="K18">
        <f>EXP(I18)</f>
        <v>0.99604364706827941</v>
      </c>
      <c r="L18">
        <f>EXP(I18-1.96*J18)</f>
        <v>0.9885724521642566</v>
      </c>
      <c r="M18">
        <f>EXP(I18+1.96*J18)</f>
        <v>1.0035713059706382</v>
      </c>
      <c r="N18" s="9">
        <v>0.30208000000000002</v>
      </c>
    </row>
    <row r="19" spans="1:14" x14ac:dyDescent="0.3">
      <c r="A19" s="6" t="s">
        <v>12</v>
      </c>
      <c r="B19" s="9">
        <v>2.5600000000000002E-3</v>
      </c>
      <c r="C19" s="9">
        <v>3.2780000000000001E-3</v>
      </c>
      <c r="D19">
        <f t="shared" ref="D19:D26" si="6">EXP(B19)</f>
        <v>1.0025632795979931</v>
      </c>
      <c r="E19">
        <f t="shared" ref="E19:E26" si="7">EXP(B19-1.96*C19)</f>
        <v>0.99614257903618642</v>
      </c>
      <c r="F19">
        <f t="shared" ref="F19:F26" si="8">EXP(B19+1.96*C19)</f>
        <v>1.0090253651950065</v>
      </c>
      <c r="G19" s="9">
        <v>0.43493199999999999</v>
      </c>
      <c r="H19" s="12"/>
      <c r="I19" s="9">
        <v>-3.3595000000000001E-3</v>
      </c>
      <c r="J19" s="9">
        <v>4.1767999999999996E-3</v>
      </c>
      <c r="K19">
        <f t="shared" ref="K19:K26" si="9">EXP(I19)</f>
        <v>0.99664613680607483</v>
      </c>
      <c r="L19">
        <f t="shared" ref="L19:L26" si="10">EXP(I19-1.96*J19)</f>
        <v>0.98852037158510553</v>
      </c>
      <c r="M19">
        <f t="shared" ref="M19:M26" si="11">EXP(I19+1.96*J19)</f>
        <v>1.0048386968674181</v>
      </c>
      <c r="N19" s="9">
        <v>0.421211</v>
      </c>
    </row>
    <row r="20" spans="1:14" x14ac:dyDescent="0.3">
      <c r="A20" s="6" t="s">
        <v>13</v>
      </c>
      <c r="B20" s="10">
        <v>-4.4850000000000003E-3</v>
      </c>
      <c r="C20" s="10">
        <v>8.0090000000000005E-3</v>
      </c>
      <c r="D20">
        <f t="shared" si="6"/>
        <v>0.9955250425932135</v>
      </c>
      <c r="E20">
        <f t="shared" si="7"/>
        <v>0.98001966616849201</v>
      </c>
      <c r="F20">
        <f t="shared" si="8"/>
        <v>1.0112757372563048</v>
      </c>
      <c r="G20" s="9">
        <v>0.57547999999999999</v>
      </c>
      <c r="H20" s="12"/>
      <c r="I20" s="10">
        <v>-6.2249999999999996E-3</v>
      </c>
      <c r="J20" s="10">
        <v>1.005E-2</v>
      </c>
      <c r="K20">
        <f t="shared" si="9"/>
        <v>0.99379433517121585</v>
      </c>
      <c r="L20">
        <f t="shared" si="10"/>
        <v>0.97441011629913976</v>
      </c>
      <c r="M20">
        <f t="shared" si="11"/>
        <v>1.0135641698481728</v>
      </c>
      <c r="N20" s="9">
        <v>0.53549999999999998</v>
      </c>
    </row>
    <row r="21" spans="1:14" x14ac:dyDescent="0.3">
      <c r="A21" s="6" t="s">
        <v>14</v>
      </c>
      <c r="B21" s="9">
        <v>-4.9049999999999996E-3</v>
      </c>
      <c r="C21" s="9">
        <v>6.0699999999999999E-3</v>
      </c>
      <c r="D21">
        <f t="shared" si="6"/>
        <v>0.99510700986834166</v>
      </c>
      <c r="E21">
        <f t="shared" si="7"/>
        <v>0.98333816968966825</v>
      </c>
      <c r="F21">
        <f t="shared" si="8"/>
        <v>1.0070167025059356</v>
      </c>
      <c r="G21" s="9">
        <v>0.41900700000000002</v>
      </c>
      <c r="H21" s="12"/>
      <c r="I21" s="10">
        <v>-4.1599999999999996E-3</v>
      </c>
      <c r="J21" s="10">
        <v>7.7279999999999996E-3</v>
      </c>
      <c r="K21">
        <f t="shared" si="9"/>
        <v>0.99584864081391877</v>
      </c>
      <c r="L21">
        <f t="shared" si="10"/>
        <v>0.98087830411684251</v>
      </c>
      <c r="M21">
        <f t="shared" si="11"/>
        <v>1.0110474574150599</v>
      </c>
      <c r="N21" s="9">
        <v>0.59033999999999998</v>
      </c>
    </row>
    <row r="22" spans="1:14" x14ac:dyDescent="0.3">
      <c r="A22" s="6" t="s">
        <v>15</v>
      </c>
      <c r="B22" s="9">
        <v>-8.9610000000000002E-3</v>
      </c>
      <c r="C22" s="9">
        <v>6.9499999999999996E-3</v>
      </c>
      <c r="D22">
        <f t="shared" si="6"/>
        <v>0.99107903010135179</v>
      </c>
      <c r="E22">
        <f t="shared" si="7"/>
        <v>0.9776700872084203</v>
      </c>
      <c r="F22">
        <f t="shared" si="8"/>
        <v>1.0046718793568266</v>
      </c>
      <c r="G22" s="9">
        <v>0.1973</v>
      </c>
      <c r="H22" s="12"/>
      <c r="I22" s="9">
        <v>3.5590000000000001E-3</v>
      </c>
      <c r="J22" s="9">
        <v>8.933E-3</v>
      </c>
      <c r="K22">
        <f t="shared" si="9"/>
        <v>1.0035653407605241</v>
      </c>
      <c r="L22">
        <f t="shared" si="10"/>
        <v>0.98614716593976015</v>
      </c>
      <c r="M22">
        <f t="shared" si="11"/>
        <v>1.0212911702849321</v>
      </c>
      <c r="N22" s="9">
        <v>0.69035000000000002</v>
      </c>
    </row>
    <row r="23" spans="1:14" x14ac:dyDescent="0.3">
      <c r="A23" s="6" t="s">
        <v>16</v>
      </c>
      <c r="B23" s="10">
        <v>-4.1650000000000003E-3</v>
      </c>
      <c r="C23" s="10">
        <v>7.6969999999999998E-3</v>
      </c>
      <c r="D23">
        <f t="shared" si="6"/>
        <v>0.99584366158316284</v>
      </c>
      <c r="E23">
        <f t="shared" si="7"/>
        <v>0.98093299941597079</v>
      </c>
      <c r="F23">
        <f t="shared" si="8"/>
        <v>1.0109809731202879</v>
      </c>
      <c r="G23" s="9">
        <v>0.58841299999999996</v>
      </c>
      <c r="H23" s="12"/>
      <c r="I23" s="10">
        <v>-9.1500000000000001E-3</v>
      </c>
      <c r="J23" s="10">
        <v>9.5890000000000003E-3</v>
      </c>
      <c r="K23">
        <f t="shared" si="9"/>
        <v>0.99089173386471452</v>
      </c>
      <c r="L23">
        <f t="shared" si="10"/>
        <v>0.97244239419977363</v>
      </c>
      <c r="M23">
        <f t="shared" si="11"/>
        <v>1.0096910974859357</v>
      </c>
      <c r="N23" s="9">
        <v>0.34</v>
      </c>
    </row>
    <row r="24" spans="1:14" x14ac:dyDescent="0.3">
      <c r="A24" s="6" t="s">
        <v>17</v>
      </c>
      <c r="B24" s="10">
        <v>9.4629999999999992E-3</v>
      </c>
      <c r="C24" s="10">
        <v>1.1900000000000001E-2</v>
      </c>
      <c r="D24">
        <f t="shared" si="6"/>
        <v>1.0095079157519573</v>
      </c>
      <c r="E24">
        <f t="shared" si="7"/>
        <v>0.98623462134815121</v>
      </c>
      <c r="F24">
        <f t="shared" si="8"/>
        <v>1.0333304164203598</v>
      </c>
      <c r="G24" s="9">
        <v>0.42599999999999999</v>
      </c>
      <c r="H24" s="12"/>
      <c r="I24" s="10">
        <v>6.1479999999999998E-3</v>
      </c>
      <c r="J24" s="10">
        <v>1.507E-2</v>
      </c>
      <c r="K24">
        <f t="shared" si="9"/>
        <v>1.0061669377418541</v>
      </c>
      <c r="L24">
        <f t="shared" si="10"/>
        <v>0.97688220722120978</v>
      </c>
      <c r="M24">
        <f t="shared" si="11"/>
        <v>1.0363295585908585</v>
      </c>
      <c r="N24" s="9">
        <v>0.68340000000000001</v>
      </c>
    </row>
    <row r="25" spans="1:14" x14ac:dyDescent="0.3">
      <c r="A25" s="13" t="s">
        <v>18</v>
      </c>
      <c r="B25" s="18">
        <v>9.1439999999999994E-3</v>
      </c>
      <c r="C25" s="18">
        <v>9.9450000000000007E-3</v>
      </c>
      <c r="D25" s="15">
        <f t="shared" si="6"/>
        <v>1.0091859340856386</v>
      </c>
      <c r="E25" s="15">
        <f t="shared" si="7"/>
        <v>0.98970515840851592</v>
      </c>
      <c r="F25" s="15">
        <f t="shared" si="8"/>
        <v>1.0290501579217997</v>
      </c>
      <c r="G25" s="16">
        <v>0.35799999999999998</v>
      </c>
      <c r="H25" s="15"/>
      <c r="I25" s="18">
        <v>2.154E-2</v>
      </c>
      <c r="J25" s="18">
        <v>1.2829999999999999E-2</v>
      </c>
      <c r="K25" s="15">
        <f t="shared" si="9"/>
        <v>1.0217736604663925</v>
      </c>
      <c r="L25" s="15">
        <f t="shared" si="10"/>
        <v>0.99639969669001904</v>
      </c>
      <c r="M25" s="15">
        <f t="shared" si="11"/>
        <v>1.0477937886684114</v>
      </c>
      <c r="N25" s="16">
        <v>9.3299999999999994E-2</v>
      </c>
    </row>
    <row r="26" spans="1:14" x14ac:dyDescent="0.3">
      <c r="A26" s="13" t="s">
        <v>19</v>
      </c>
      <c r="B26" s="18">
        <v>-1.6199999999999999E-3</v>
      </c>
      <c r="C26" s="18">
        <v>5.7580000000000001E-3</v>
      </c>
      <c r="D26" s="15">
        <f t="shared" si="6"/>
        <v>0.99838131149169884</v>
      </c>
      <c r="E26" s="15">
        <f t="shared" si="7"/>
        <v>0.98717724118672046</v>
      </c>
      <c r="F26" s="15">
        <f t="shared" si="8"/>
        <v>1.0097125435526026</v>
      </c>
      <c r="G26" s="16">
        <v>0.77851999999999999</v>
      </c>
      <c r="H26" s="15"/>
      <c r="I26" s="18">
        <v>-1.5570000000000001E-2</v>
      </c>
      <c r="J26" s="18">
        <v>7.391E-3</v>
      </c>
      <c r="K26" s="15">
        <f t="shared" si="9"/>
        <v>0.98455058579852184</v>
      </c>
      <c r="L26" s="15">
        <f t="shared" si="10"/>
        <v>0.97039084077949411</v>
      </c>
      <c r="M26" s="15">
        <f t="shared" si="11"/>
        <v>0.99891694692580024</v>
      </c>
      <c r="N26" s="16">
        <v>3.5119999999999998E-2</v>
      </c>
    </row>
    <row r="28" spans="1:14" x14ac:dyDescent="0.3">
      <c r="A28" s="7" t="s">
        <v>21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3">
      <c r="A29" s="2"/>
      <c r="B29" s="2"/>
      <c r="C29" s="2"/>
      <c r="D29" s="2" t="s">
        <v>1</v>
      </c>
      <c r="E29" s="2"/>
      <c r="F29" s="2"/>
      <c r="G29" s="2"/>
      <c r="H29" s="3"/>
      <c r="I29" s="2"/>
      <c r="J29" s="2"/>
      <c r="K29" s="2" t="s">
        <v>2</v>
      </c>
      <c r="L29" s="2"/>
      <c r="M29" s="2"/>
      <c r="N29" s="2"/>
    </row>
    <row r="30" spans="1:14" x14ac:dyDescent="0.3">
      <c r="A30" s="4" t="s">
        <v>3</v>
      </c>
      <c r="B30" s="4" t="s">
        <v>4</v>
      </c>
      <c r="C30" s="4" t="s">
        <v>5</v>
      </c>
      <c r="D30" s="4" t="s">
        <v>6</v>
      </c>
      <c r="E30" s="4" t="s">
        <v>7</v>
      </c>
      <c r="F30" s="4" t="s">
        <v>8</v>
      </c>
      <c r="G30" s="4" t="s">
        <v>9</v>
      </c>
      <c r="H30" s="5"/>
      <c r="I30" s="4" t="s">
        <v>4</v>
      </c>
      <c r="J30" s="4" t="s">
        <v>5</v>
      </c>
      <c r="K30" s="4" t="s">
        <v>6</v>
      </c>
      <c r="L30" s="4" t="s">
        <v>7</v>
      </c>
      <c r="M30" s="4" t="s">
        <v>10</v>
      </c>
      <c r="N30" s="4" t="s">
        <v>9</v>
      </c>
    </row>
    <row r="31" spans="1:14" x14ac:dyDescent="0.3">
      <c r="A31" s="6" t="s">
        <v>11</v>
      </c>
      <c r="B31" s="9">
        <v>-1.3468E-3</v>
      </c>
      <c r="C31" s="9">
        <v>3.2794999999999999E-3</v>
      </c>
      <c r="D31">
        <f>EXP(B31)</f>
        <v>0.9986541065281036</v>
      </c>
      <c r="E31">
        <f>EXP(B31-1.96*C31)</f>
        <v>0.99225552418761775</v>
      </c>
      <c r="F31">
        <f>EXP(B31+1.96*C31)</f>
        <v>1.005093950272502</v>
      </c>
      <c r="G31" s="9">
        <v>0.68130999999999997</v>
      </c>
      <c r="H31" s="12"/>
      <c r="I31" s="9">
        <v>-1.7405999999999999E-3</v>
      </c>
      <c r="J31" s="9">
        <v>4.1834000000000003E-3</v>
      </c>
      <c r="K31">
        <f>EXP(I31)</f>
        <v>0.99826091396564975</v>
      </c>
      <c r="L31">
        <f>EXP(I31-1.96*J31)</f>
        <v>0.99010917515432906</v>
      </c>
      <c r="M31">
        <f>EXP(I31+1.96*J31)</f>
        <v>1.0064797674420149</v>
      </c>
      <c r="N31" s="9">
        <v>0.67736499999999999</v>
      </c>
    </row>
    <row r="32" spans="1:14" x14ac:dyDescent="0.3">
      <c r="A32" s="6" t="s">
        <v>12</v>
      </c>
      <c r="B32" s="9">
        <v>-9.1790000000000003E-4</v>
      </c>
      <c r="C32" s="9">
        <v>4.1964999999999997E-3</v>
      </c>
      <c r="D32">
        <f t="shared" ref="D32:D39" si="12">EXP(B32)</f>
        <v>0.99908252114133989</v>
      </c>
      <c r="E32">
        <f t="shared" ref="E32:E39" si="13">EXP(B32-1.96*C32)</f>
        <v>0.99089863049518245</v>
      </c>
      <c r="F32">
        <f t="shared" ref="F32:F39" si="14">EXP(B32+1.96*C32)</f>
        <v>1.0073340030264466</v>
      </c>
      <c r="G32" s="9">
        <v>0.82686000000000004</v>
      </c>
      <c r="H32" s="12"/>
      <c r="I32" s="9">
        <v>-1.9254999999999999E-3</v>
      </c>
      <c r="J32" s="9">
        <v>5.3109000000000003E-3</v>
      </c>
      <c r="K32">
        <f t="shared" ref="K32:K39" si="15">EXP(I32)</f>
        <v>0.9980763525858829</v>
      </c>
      <c r="L32">
        <f t="shared" ref="L32:L39" si="16">EXP(I32-1.96*J32)</f>
        <v>0.98774089860785819</v>
      </c>
      <c r="M32">
        <f t="shared" ref="M32:M39" si="17">EXP(I32+1.96*J32)</f>
        <v>1.0085199539627674</v>
      </c>
      <c r="N32" s="9">
        <v>0.71692999999999996</v>
      </c>
    </row>
    <row r="33" spans="1:14" x14ac:dyDescent="0.3">
      <c r="A33" s="6" t="s">
        <v>13</v>
      </c>
      <c r="B33" s="10">
        <v>2.3249999999999998E-3</v>
      </c>
      <c r="C33" s="10">
        <v>9.2949999999999994E-3</v>
      </c>
      <c r="D33">
        <f t="shared" si="12"/>
        <v>1.0023277049083978</v>
      </c>
      <c r="E33">
        <f t="shared" si="13"/>
        <v>0.98423243046586306</v>
      </c>
      <c r="F33">
        <f t="shared" si="14"/>
        <v>1.0207556639354018</v>
      </c>
      <c r="G33" s="9">
        <v>0.80249999999999999</v>
      </c>
      <c r="H33" s="12"/>
      <c r="I33" s="10">
        <v>8.3850000000000001E-3</v>
      </c>
      <c r="J33" s="10">
        <v>1.1690000000000001E-2</v>
      </c>
      <c r="K33">
        <f t="shared" si="15"/>
        <v>1.0084202525745589</v>
      </c>
      <c r="L33">
        <f t="shared" si="16"/>
        <v>0.98557761353580198</v>
      </c>
      <c r="M33">
        <f t="shared" si="17"/>
        <v>1.0317923132956763</v>
      </c>
      <c r="N33" s="9">
        <v>0.4733</v>
      </c>
    </row>
    <row r="34" spans="1:14" x14ac:dyDescent="0.3">
      <c r="A34" s="6" t="s">
        <v>14</v>
      </c>
      <c r="B34" s="10">
        <v>1.3960000000000001E-3</v>
      </c>
      <c r="C34" s="10">
        <v>6.6610000000000003E-3</v>
      </c>
      <c r="D34">
        <f t="shared" si="12"/>
        <v>1.0013969748615827</v>
      </c>
      <c r="E34">
        <f t="shared" si="13"/>
        <v>0.98840814926081166</v>
      </c>
      <c r="F34">
        <f t="shared" si="14"/>
        <v>1.0145564886447747</v>
      </c>
      <c r="G34" s="9">
        <v>0.83399999999999996</v>
      </c>
      <c r="H34" s="12"/>
      <c r="I34" s="10">
        <v>3.2390000000000001E-3</v>
      </c>
      <c r="J34" s="10">
        <v>8.4329999999999995E-3</v>
      </c>
      <c r="K34">
        <f t="shared" si="15"/>
        <v>1.0032442512285458</v>
      </c>
      <c r="L34">
        <f t="shared" si="16"/>
        <v>0.98679823789939314</v>
      </c>
      <c r="M34">
        <f t="shared" si="17"/>
        <v>1.0199643543807593</v>
      </c>
      <c r="N34" s="9">
        <v>0.70089999999999997</v>
      </c>
    </row>
    <row r="35" spans="1:14" x14ac:dyDescent="0.3">
      <c r="A35" s="6" t="s">
        <v>15</v>
      </c>
      <c r="B35" s="10">
        <v>2.6819999999999999E-3</v>
      </c>
      <c r="C35" s="10">
        <v>7.1180000000000002E-3</v>
      </c>
      <c r="D35">
        <f t="shared" si="12"/>
        <v>1.0026855997794835</v>
      </c>
      <c r="E35">
        <f t="shared" si="13"/>
        <v>0.98879398047951172</v>
      </c>
      <c r="F35">
        <f t="shared" si="14"/>
        <v>1.016772383178939</v>
      </c>
      <c r="G35" s="9">
        <v>0.70630000000000004</v>
      </c>
      <c r="H35" s="12"/>
      <c r="I35" s="10">
        <v>-5.0639999999999999E-3</v>
      </c>
      <c r="J35" s="10">
        <v>9.1699999999999993E-3</v>
      </c>
      <c r="K35">
        <f t="shared" si="15"/>
        <v>0.99494880043175604</v>
      </c>
      <c r="L35">
        <f t="shared" si="16"/>
        <v>0.97722613028505978</v>
      </c>
      <c r="M35">
        <f t="shared" si="17"/>
        <v>1.0129928834299864</v>
      </c>
      <c r="N35" s="9">
        <v>0.58079999999999998</v>
      </c>
    </row>
    <row r="36" spans="1:14" x14ac:dyDescent="0.3">
      <c r="A36" s="6" t="s">
        <v>16</v>
      </c>
      <c r="B36" s="10">
        <v>1.0319999999999999E-3</v>
      </c>
      <c r="C36" s="10">
        <v>7.8329999999999997E-3</v>
      </c>
      <c r="D36">
        <f t="shared" si="12"/>
        <v>1.0010325326952314</v>
      </c>
      <c r="E36">
        <f t="shared" si="13"/>
        <v>0.98578137319994541</v>
      </c>
      <c r="F36">
        <f t="shared" si="14"/>
        <v>1.0165196449811404</v>
      </c>
      <c r="G36" s="9">
        <v>0.8952</v>
      </c>
      <c r="H36" s="12"/>
      <c r="I36" s="10">
        <v>9.0220000000000005E-3</v>
      </c>
      <c r="J36" s="10">
        <v>9.953E-3</v>
      </c>
      <c r="K36">
        <f t="shared" si="15"/>
        <v>1.0090628209117365</v>
      </c>
      <c r="L36">
        <f t="shared" si="16"/>
        <v>0.98956890518219354</v>
      </c>
      <c r="M36">
        <f t="shared" si="17"/>
        <v>1.028940755124965</v>
      </c>
      <c r="N36" s="9">
        <v>0.36470000000000002</v>
      </c>
    </row>
    <row r="37" spans="1:14" x14ac:dyDescent="0.3">
      <c r="A37" s="13" t="s">
        <v>17</v>
      </c>
      <c r="B37" s="18">
        <v>-3.4869999999999998E-2</v>
      </c>
      <c r="C37" s="18">
        <v>1.8890000000000001E-2</v>
      </c>
      <c r="D37" s="15">
        <f t="shared" si="12"/>
        <v>0.96573095312139934</v>
      </c>
      <c r="E37" s="15">
        <f t="shared" si="13"/>
        <v>0.93062916506232851</v>
      </c>
      <c r="F37" s="15">
        <f t="shared" si="14"/>
        <v>1.0021567223871641</v>
      </c>
      <c r="G37" s="16">
        <v>6.4899999999999999E-2</v>
      </c>
      <c r="H37" s="15"/>
      <c r="I37" s="18">
        <v>-4.156E-2</v>
      </c>
      <c r="J37" s="18">
        <v>2.401E-2</v>
      </c>
      <c r="K37" s="15">
        <f t="shared" si="15"/>
        <v>0.95929177610814609</v>
      </c>
      <c r="L37" s="15">
        <f t="shared" si="16"/>
        <v>0.91519364703001371</v>
      </c>
      <c r="M37" s="15">
        <f t="shared" si="17"/>
        <v>1.0055147505613555</v>
      </c>
      <c r="N37" s="16">
        <v>8.3500000000000005E-2</v>
      </c>
    </row>
    <row r="38" spans="1:14" x14ac:dyDescent="0.3">
      <c r="A38" s="6" t="s">
        <v>18</v>
      </c>
      <c r="B38" s="10">
        <v>1.1100000000000001E-3</v>
      </c>
      <c r="C38" s="10">
        <v>8.2129999999999998E-3</v>
      </c>
      <c r="D38">
        <f t="shared" si="12"/>
        <v>1.0011106162780017</v>
      </c>
      <c r="E38">
        <f t="shared" si="13"/>
        <v>0.98512427328175511</v>
      </c>
      <c r="F38">
        <f t="shared" si="14"/>
        <v>1.0173563815312416</v>
      </c>
      <c r="G38" s="9">
        <v>0.89200000000000002</v>
      </c>
      <c r="H38" s="12"/>
      <c r="I38" s="10">
        <v>4.5849999999999997E-3</v>
      </c>
      <c r="J38" s="10">
        <v>1.039E-2</v>
      </c>
      <c r="K38">
        <f t="shared" si="15"/>
        <v>1.0045955271954143</v>
      </c>
      <c r="L38">
        <f t="shared" si="16"/>
        <v>0.98434444248981334</v>
      </c>
      <c r="M38">
        <f t="shared" si="17"/>
        <v>1.025263240891896</v>
      </c>
      <c r="N38" s="9">
        <v>0.65900000000000003</v>
      </c>
    </row>
    <row r="39" spans="1:14" x14ac:dyDescent="0.3">
      <c r="A39" s="6" t="s">
        <v>19</v>
      </c>
      <c r="B39" s="10">
        <v>-3.454E-3</v>
      </c>
      <c r="C39" s="10">
        <v>7.0369999999999999E-3</v>
      </c>
      <c r="D39">
        <f t="shared" si="12"/>
        <v>0.99655195819615616</v>
      </c>
      <c r="E39">
        <f t="shared" si="13"/>
        <v>0.98290134992517708</v>
      </c>
      <c r="F39">
        <f t="shared" si="14"/>
        <v>1.010392147147009</v>
      </c>
      <c r="G39" s="9">
        <v>0.62350000000000005</v>
      </c>
      <c r="H39" s="12"/>
      <c r="I39" s="10">
        <v>-9.4520000000000003E-3</v>
      </c>
      <c r="J39" s="10">
        <v>8.9370000000000005E-3</v>
      </c>
      <c r="K39">
        <f t="shared" si="15"/>
        <v>0.99059252974318379</v>
      </c>
      <c r="L39">
        <f t="shared" si="16"/>
        <v>0.9733918834185209</v>
      </c>
      <c r="M39">
        <f t="shared" si="17"/>
        <v>1.0080971258326086</v>
      </c>
      <c r="N39" s="9">
        <v>0.2903</v>
      </c>
    </row>
    <row r="41" spans="1:14" x14ac:dyDescent="0.3">
      <c r="A41" s="7" t="s">
        <v>22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3">
      <c r="A42" s="2"/>
      <c r="B42" s="2"/>
      <c r="C42" s="2"/>
      <c r="D42" s="2" t="s">
        <v>1</v>
      </c>
      <c r="E42" s="2"/>
      <c r="F42" s="2"/>
      <c r="G42" s="2"/>
      <c r="H42" s="3"/>
      <c r="I42" s="2"/>
      <c r="J42" s="2"/>
      <c r="K42" s="2" t="s">
        <v>2</v>
      </c>
      <c r="L42" s="2"/>
      <c r="M42" s="2"/>
      <c r="N42" s="2"/>
    </row>
    <row r="43" spans="1:14" x14ac:dyDescent="0.3">
      <c r="A43" s="4" t="s">
        <v>3</v>
      </c>
      <c r="B43" s="4" t="s">
        <v>4</v>
      </c>
      <c r="C43" s="4" t="s">
        <v>5</v>
      </c>
      <c r="D43" s="4" t="s">
        <v>6</v>
      </c>
      <c r="E43" s="4" t="s">
        <v>7</v>
      </c>
      <c r="F43" s="4" t="s">
        <v>8</v>
      </c>
      <c r="G43" s="4" t="s">
        <v>9</v>
      </c>
      <c r="H43" s="5"/>
      <c r="I43" s="4" t="s">
        <v>4</v>
      </c>
      <c r="J43" s="4" t="s">
        <v>5</v>
      </c>
      <c r="K43" s="4" t="s">
        <v>6</v>
      </c>
      <c r="L43" s="4" t="s">
        <v>7</v>
      </c>
      <c r="M43" s="4" t="s">
        <v>10</v>
      </c>
      <c r="N43" s="4" t="s">
        <v>9</v>
      </c>
    </row>
    <row r="44" spans="1:14" x14ac:dyDescent="0.3">
      <c r="A44" s="6" t="s">
        <v>11</v>
      </c>
      <c r="B44" s="9">
        <v>-9.1319999999999997E-4</v>
      </c>
      <c r="C44" s="9">
        <v>2.1410000000000001E-3</v>
      </c>
      <c r="D44">
        <f>EXP(B44)</f>
        <v>0.99908721684022417</v>
      </c>
      <c r="E44">
        <f>EXP(B44-1.96*C44)</f>
        <v>0.99490347159700709</v>
      </c>
      <c r="F44">
        <f>EXP(B44+1.96*C44)</f>
        <v>1.0032885554729105</v>
      </c>
      <c r="G44" s="9">
        <v>0.66974400000000001</v>
      </c>
      <c r="H44" s="12"/>
      <c r="I44" s="9">
        <v>-3.3593E-3</v>
      </c>
      <c r="J44" s="9">
        <v>2.7160999999999999E-3</v>
      </c>
      <c r="K44">
        <f>EXP(I44)</f>
        <v>0.99664633613532216</v>
      </c>
      <c r="L44">
        <f>EXP(I44-1.96*J44)</f>
        <v>0.99135473112761596</v>
      </c>
      <c r="M44">
        <f>EXP(I44+1.96*J44)</f>
        <v>1.0019661864145526</v>
      </c>
      <c r="N44" s="9">
        <v>0.21614700000000001</v>
      </c>
    </row>
    <row r="45" spans="1:14" x14ac:dyDescent="0.3">
      <c r="A45" s="6" t="s">
        <v>12</v>
      </c>
      <c r="B45" s="9">
        <v>-8.2350000000000001E-4</v>
      </c>
      <c r="C45" s="9">
        <v>3.0060999999999998E-3</v>
      </c>
      <c r="D45">
        <f t="shared" ref="D45:D52" si="18">EXP(B45)</f>
        <v>0.99917683898306775</v>
      </c>
      <c r="E45">
        <f t="shared" ref="E45:E52" si="19">EXP(B45-1.96*C45)</f>
        <v>0.99330704228439326</v>
      </c>
      <c r="F45">
        <f t="shared" ref="F45:F52" si="20">EXP(B45+1.96*C45)</f>
        <v>1.0050813223514397</v>
      </c>
      <c r="G45" s="9">
        <v>0.78412000000000004</v>
      </c>
      <c r="H45" s="12"/>
      <c r="I45" s="10">
        <v>-1.761E-3</v>
      </c>
      <c r="J45" s="10">
        <v>3.839E-3</v>
      </c>
      <c r="K45">
        <f t="shared" ref="K45:K52" si="21">EXP(I45)</f>
        <v>0.99824054965072151</v>
      </c>
      <c r="L45">
        <f t="shared" ref="L45:L52" si="22">EXP(I45-1.96*J45)</f>
        <v>0.99075753657632548</v>
      </c>
      <c r="M45">
        <f t="shared" ref="M45:M52" si="23">EXP(I45+1.96*J45)</f>
        <v>1.0057800805739399</v>
      </c>
      <c r="N45" s="9">
        <v>0.64649000000000001</v>
      </c>
    </row>
    <row r="46" spans="1:14" x14ac:dyDescent="0.3">
      <c r="A46" s="6" t="s">
        <v>13</v>
      </c>
      <c r="B46" s="10">
        <v>-3.3549999999999999E-3</v>
      </c>
      <c r="C46" s="10">
        <v>6.4510000000000001E-3</v>
      </c>
      <c r="D46">
        <f t="shared" si="18"/>
        <v>0.9966506217237816</v>
      </c>
      <c r="E46">
        <f t="shared" si="19"/>
        <v>0.9841283435482302</v>
      </c>
      <c r="F46">
        <f t="shared" si="20"/>
        <v>1.0093322362823707</v>
      </c>
      <c r="G46" s="9">
        <v>0.60304999999999997</v>
      </c>
      <c r="H46" s="12"/>
      <c r="I46" s="10">
        <v>1.1310000000000001E-3</v>
      </c>
      <c r="J46" s="10">
        <v>8.2430000000000003E-3</v>
      </c>
      <c r="K46">
        <f t="shared" si="21"/>
        <v>1.0011316398216901</v>
      </c>
      <c r="L46">
        <f t="shared" si="22"/>
        <v>0.98508703628800875</v>
      </c>
      <c r="M46">
        <f t="shared" si="23"/>
        <v>1.017437569809857</v>
      </c>
      <c r="N46" s="9">
        <v>0.89090999999999998</v>
      </c>
    </row>
    <row r="47" spans="1:14" x14ac:dyDescent="0.3">
      <c r="A47" s="6" t="s">
        <v>14</v>
      </c>
      <c r="B47" s="9">
        <v>4.0959999999999998E-4</v>
      </c>
      <c r="C47" s="9">
        <v>4.6281999999999998E-3</v>
      </c>
      <c r="D47">
        <f t="shared" si="18"/>
        <v>1.0004096838975345</v>
      </c>
      <c r="E47">
        <f t="shared" si="19"/>
        <v>0.99137573220868291</v>
      </c>
      <c r="F47">
        <f t="shared" si="20"/>
        <v>1.0095259578386513</v>
      </c>
      <c r="G47" s="9">
        <v>0.92947000000000002</v>
      </c>
      <c r="H47" s="12"/>
      <c r="I47" s="10">
        <v>8.7549999999999998E-4</v>
      </c>
      <c r="J47" s="10">
        <v>5.9090000000000002E-3</v>
      </c>
      <c r="K47">
        <f t="shared" si="21"/>
        <v>1.0008758833619946</v>
      </c>
      <c r="L47">
        <f t="shared" si="22"/>
        <v>0.98935096673758005</v>
      </c>
      <c r="M47">
        <f t="shared" si="23"/>
        <v>1.0125350533582311</v>
      </c>
      <c r="N47" s="9">
        <v>0.88219999999999998</v>
      </c>
    </row>
    <row r="48" spans="1:14" x14ac:dyDescent="0.3">
      <c r="A48" s="6" t="s">
        <v>15</v>
      </c>
      <c r="B48" s="9">
        <v>-1.4005999999999999E-3</v>
      </c>
      <c r="C48" s="9">
        <v>5.1917999999999999E-3</v>
      </c>
      <c r="D48">
        <f t="shared" si="18"/>
        <v>0.99860038038241872</v>
      </c>
      <c r="E48">
        <f t="shared" si="19"/>
        <v>0.98849022217355298</v>
      </c>
      <c r="F48">
        <f t="shared" si="20"/>
        <v>1.0088139440643134</v>
      </c>
      <c r="G48" s="9">
        <v>0.78732999999999997</v>
      </c>
      <c r="H48" s="12"/>
      <c r="I48" s="10">
        <v>-5.6169999999999996E-3</v>
      </c>
      <c r="J48" s="10">
        <v>6.6169999999999996E-3</v>
      </c>
      <c r="K48">
        <f t="shared" si="21"/>
        <v>0.99439874584922705</v>
      </c>
      <c r="L48">
        <f t="shared" si="22"/>
        <v>0.98158534048812929</v>
      </c>
      <c r="M48">
        <f t="shared" si="23"/>
        <v>1.0073794146668738</v>
      </c>
      <c r="N48" s="9">
        <v>0.39590999999999998</v>
      </c>
    </row>
    <row r="49" spans="1:14" x14ac:dyDescent="0.3">
      <c r="A49" s="13" t="s">
        <v>16</v>
      </c>
      <c r="B49" s="16">
        <v>-7.1739999999999998E-3</v>
      </c>
      <c r="C49" s="16">
        <v>5.1469999999999997E-3</v>
      </c>
      <c r="D49" s="15">
        <f t="shared" si="18"/>
        <v>0.99285167171169686</v>
      </c>
      <c r="E49" s="15">
        <f t="shared" si="19"/>
        <v>0.98288601678371701</v>
      </c>
      <c r="F49" s="15">
        <f t="shared" si="20"/>
        <v>1.0029183701751914</v>
      </c>
      <c r="G49" s="16">
        <v>0.163351</v>
      </c>
      <c r="H49" s="15"/>
      <c r="I49" s="16">
        <v>-1.1398999999999999E-2</v>
      </c>
      <c r="J49" s="16">
        <v>6.5120000000000004E-3</v>
      </c>
      <c r="K49" s="15">
        <f t="shared" si="21"/>
        <v>0.98866572244336004</v>
      </c>
      <c r="L49" s="15">
        <f t="shared" si="22"/>
        <v>0.9761270566968564</v>
      </c>
      <c r="M49" s="15">
        <f t="shared" si="23"/>
        <v>1.0013654513809964</v>
      </c>
      <c r="N49" s="16">
        <v>8.004E-2</v>
      </c>
    </row>
    <row r="50" spans="1:14" x14ac:dyDescent="0.3">
      <c r="A50" s="6" t="s">
        <v>17</v>
      </c>
      <c r="B50" s="10">
        <v>-1.804E-2</v>
      </c>
      <c r="C50" s="10">
        <v>1.3129999999999999E-2</v>
      </c>
      <c r="D50">
        <f t="shared" si="18"/>
        <v>0.98212174670272478</v>
      </c>
      <c r="E50">
        <f t="shared" si="19"/>
        <v>0.95716948777207034</v>
      </c>
      <c r="F50">
        <f t="shared" si="20"/>
        <v>1.0077244810546042</v>
      </c>
      <c r="G50" s="9">
        <v>0.17</v>
      </c>
      <c r="H50" s="12"/>
      <c r="I50" s="11">
        <v>-1.685E-2</v>
      </c>
      <c r="J50" s="11">
        <v>1.601E-2</v>
      </c>
      <c r="K50">
        <f t="shared" si="21"/>
        <v>0.98329116724852439</v>
      </c>
      <c r="L50">
        <f t="shared" si="22"/>
        <v>0.9529149726808458</v>
      </c>
      <c r="M50">
        <f t="shared" si="23"/>
        <v>1.014635667722676</v>
      </c>
      <c r="N50" s="8">
        <v>0.29270000000000002</v>
      </c>
    </row>
    <row r="51" spans="1:14" x14ac:dyDescent="0.3">
      <c r="A51" s="6" t="s">
        <v>18</v>
      </c>
      <c r="B51" s="10">
        <v>-6.5839999999999996E-3</v>
      </c>
      <c r="C51" s="10">
        <v>7.2430000000000003E-3</v>
      </c>
      <c r="D51">
        <f t="shared" si="18"/>
        <v>0.99343762703783045</v>
      </c>
      <c r="E51">
        <f t="shared" si="19"/>
        <v>0.97943414219890346</v>
      </c>
      <c r="F51">
        <f t="shared" si="20"/>
        <v>1.0076413270614086</v>
      </c>
      <c r="G51" s="9">
        <v>0.36330000000000001</v>
      </c>
      <c r="H51" s="12"/>
      <c r="I51" s="10">
        <v>-4.9849999999999998E-3</v>
      </c>
      <c r="J51" s="10">
        <v>9.1260000000000004E-3</v>
      </c>
      <c r="K51">
        <f t="shared" si="21"/>
        <v>0.99502740449180971</v>
      </c>
      <c r="L51">
        <f t="shared" si="22"/>
        <v>0.97738762047277994</v>
      </c>
      <c r="M51">
        <f t="shared" si="23"/>
        <v>1.0129855493880597</v>
      </c>
      <c r="N51" s="9">
        <v>0.58489999999999998</v>
      </c>
    </row>
    <row r="52" spans="1:14" x14ac:dyDescent="0.3">
      <c r="A52" s="6" t="s">
        <v>19</v>
      </c>
      <c r="B52" s="10">
        <v>7.4809999999999998E-3</v>
      </c>
      <c r="C52" s="10">
        <v>4.4600000000000004E-3</v>
      </c>
      <c r="D52">
        <f t="shared" si="18"/>
        <v>1.0075090525906782</v>
      </c>
      <c r="E52">
        <f t="shared" si="19"/>
        <v>0.99874019422241267</v>
      </c>
      <c r="F52">
        <f t="shared" si="20"/>
        <v>1.0163549008283086</v>
      </c>
      <c r="G52" s="9">
        <v>9.3490000000000004E-2</v>
      </c>
      <c r="H52" s="12"/>
      <c r="I52" s="10">
        <v>6.9280000000000001E-3</v>
      </c>
      <c r="J52" s="10">
        <v>5.7619999999999998E-3</v>
      </c>
      <c r="K52">
        <f t="shared" si="21"/>
        <v>1.0069520541088703</v>
      </c>
      <c r="L52">
        <f t="shared" si="22"/>
        <v>0.99564399503137968</v>
      </c>
      <c r="M52">
        <f t="shared" si="23"/>
        <v>1.0183885448353622</v>
      </c>
      <c r="N52" s="9">
        <v>0.22925000000000001</v>
      </c>
    </row>
    <row r="54" spans="1:14" x14ac:dyDescent="0.3">
      <c r="A54" s="7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Sohail Hasan</dc:creator>
  <cp:lastModifiedBy>Sohail Hasan</cp:lastModifiedBy>
  <dcterms:created xsi:type="dcterms:W3CDTF">2019-10-22T15:00:19Z</dcterms:created>
  <dcterms:modified xsi:type="dcterms:W3CDTF">2020-09-16T10:25:51Z</dcterms:modified>
</cp:coreProperties>
</file>