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K Folder\Research materials\Submission\journal\Welfare Index\Data\Data Latest Welfare Index\"/>
    </mc:Choice>
  </mc:AlternateContent>
  <bookViews>
    <workbookView xWindow="720" yWindow="645" windowWidth="19575" windowHeight="7365" activeTab="3"/>
  </bookViews>
  <sheets>
    <sheet name="SheetA" sheetId="1" r:id="rId1"/>
    <sheet name="SheetB" sheetId="5" r:id="rId2"/>
    <sheet name="SheetC" sheetId="6" r:id="rId3"/>
    <sheet name="SheetD" sheetId="7" r:id="rId4"/>
  </sheets>
  <calcPr calcId="152511"/>
</workbook>
</file>

<file path=xl/calcChain.xml><?xml version="1.0" encoding="utf-8"?>
<calcChain xmlns="http://schemas.openxmlformats.org/spreadsheetml/2006/main"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5" i="5"/>
  <c r="L89" i="5" s="1"/>
  <c r="L90" i="5" s="1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5" i="5"/>
  <c r="K89" i="5" s="1"/>
  <c r="K90" i="5" s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5" i="5"/>
  <c r="J89" i="5" s="1"/>
  <c r="J90" i="5" s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5" i="5"/>
  <c r="I89" i="5" s="1"/>
  <c r="I90" i="5" s="1"/>
  <c r="H6" i="5"/>
  <c r="M6" i="5" s="1"/>
  <c r="H7" i="5"/>
  <c r="M7" i="5" s="1"/>
  <c r="H8" i="5"/>
  <c r="M8" i="5" s="1"/>
  <c r="H9" i="5"/>
  <c r="M9" i="5" s="1"/>
  <c r="H10" i="5"/>
  <c r="M10" i="5" s="1"/>
  <c r="H11" i="5"/>
  <c r="M11" i="5" s="1"/>
  <c r="H12" i="5"/>
  <c r="M12" i="5" s="1"/>
  <c r="H13" i="5"/>
  <c r="M13" i="5" s="1"/>
  <c r="H14" i="5"/>
  <c r="M14" i="5" s="1"/>
  <c r="H15" i="5"/>
  <c r="M15" i="5" s="1"/>
  <c r="H16" i="5"/>
  <c r="M16" i="5" s="1"/>
  <c r="H17" i="5"/>
  <c r="M17" i="5" s="1"/>
  <c r="H18" i="5"/>
  <c r="M18" i="5" s="1"/>
  <c r="H19" i="5"/>
  <c r="M19" i="5" s="1"/>
  <c r="H20" i="5"/>
  <c r="M20" i="5" s="1"/>
  <c r="H21" i="5"/>
  <c r="M21" i="5" s="1"/>
  <c r="H22" i="5"/>
  <c r="M22" i="5" s="1"/>
  <c r="H23" i="5"/>
  <c r="M23" i="5" s="1"/>
  <c r="H24" i="5"/>
  <c r="M24" i="5" s="1"/>
  <c r="H25" i="5"/>
  <c r="M25" i="5" s="1"/>
  <c r="H26" i="5"/>
  <c r="M26" i="5" s="1"/>
  <c r="H27" i="5"/>
  <c r="M27" i="5" s="1"/>
  <c r="H28" i="5"/>
  <c r="M28" i="5" s="1"/>
  <c r="H29" i="5"/>
  <c r="M29" i="5" s="1"/>
  <c r="H30" i="5"/>
  <c r="M30" i="5" s="1"/>
  <c r="H31" i="5"/>
  <c r="M31" i="5" s="1"/>
  <c r="H32" i="5"/>
  <c r="M32" i="5" s="1"/>
  <c r="H33" i="5"/>
  <c r="M33" i="5" s="1"/>
  <c r="H34" i="5"/>
  <c r="M34" i="5" s="1"/>
  <c r="H35" i="5"/>
  <c r="M35" i="5" s="1"/>
  <c r="H36" i="5"/>
  <c r="M36" i="5" s="1"/>
  <c r="H37" i="5"/>
  <c r="M37" i="5" s="1"/>
  <c r="H38" i="5"/>
  <c r="M38" i="5" s="1"/>
  <c r="H39" i="5"/>
  <c r="M39" i="5" s="1"/>
  <c r="H40" i="5"/>
  <c r="M40" i="5" s="1"/>
  <c r="H41" i="5"/>
  <c r="M41" i="5" s="1"/>
  <c r="H42" i="5"/>
  <c r="M42" i="5" s="1"/>
  <c r="H43" i="5"/>
  <c r="M43" i="5" s="1"/>
  <c r="H44" i="5"/>
  <c r="M44" i="5" s="1"/>
  <c r="H45" i="5"/>
  <c r="M45" i="5" s="1"/>
  <c r="H46" i="5"/>
  <c r="M46" i="5" s="1"/>
  <c r="H47" i="5"/>
  <c r="M47" i="5" s="1"/>
  <c r="H48" i="5"/>
  <c r="M48" i="5" s="1"/>
  <c r="H49" i="5"/>
  <c r="M49" i="5" s="1"/>
  <c r="H50" i="5"/>
  <c r="M50" i="5" s="1"/>
  <c r="H51" i="5"/>
  <c r="M51" i="5" s="1"/>
  <c r="H52" i="5"/>
  <c r="M52" i="5" s="1"/>
  <c r="H53" i="5"/>
  <c r="M53" i="5" s="1"/>
  <c r="H54" i="5"/>
  <c r="M54" i="5" s="1"/>
  <c r="H55" i="5"/>
  <c r="M55" i="5" s="1"/>
  <c r="H56" i="5"/>
  <c r="M56" i="5" s="1"/>
  <c r="H57" i="5"/>
  <c r="M57" i="5" s="1"/>
  <c r="H58" i="5"/>
  <c r="M58" i="5" s="1"/>
  <c r="H59" i="5"/>
  <c r="M59" i="5" s="1"/>
  <c r="H60" i="5"/>
  <c r="M60" i="5" s="1"/>
  <c r="H61" i="5"/>
  <c r="M61" i="5" s="1"/>
  <c r="H62" i="5"/>
  <c r="M62" i="5" s="1"/>
  <c r="H63" i="5"/>
  <c r="M63" i="5" s="1"/>
  <c r="H64" i="5"/>
  <c r="M64" i="5" s="1"/>
  <c r="H65" i="5"/>
  <c r="M65" i="5" s="1"/>
  <c r="H66" i="5"/>
  <c r="M66" i="5" s="1"/>
  <c r="H67" i="5"/>
  <c r="M67" i="5" s="1"/>
  <c r="H68" i="5"/>
  <c r="M68" i="5" s="1"/>
  <c r="H69" i="5"/>
  <c r="M69" i="5" s="1"/>
  <c r="H70" i="5"/>
  <c r="M70" i="5" s="1"/>
  <c r="H71" i="5"/>
  <c r="M71" i="5" s="1"/>
  <c r="H72" i="5"/>
  <c r="M72" i="5" s="1"/>
  <c r="H73" i="5"/>
  <c r="M73" i="5" s="1"/>
  <c r="H74" i="5"/>
  <c r="M74" i="5" s="1"/>
  <c r="H75" i="5"/>
  <c r="M75" i="5" s="1"/>
  <c r="H76" i="5"/>
  <c r="M76" i="5" s="1"/>
  <c r="H77" i="5"/>
  <c r="M77" i="5" s="1"/>
  <c r="H78" i="5"/>
  <c r="M78" i="5" s="1"/>
  <c r="H79" i="5"/>
  <c r="M79" i="5" s="1"/>
  <c r="H80" i="5"/>
  <c r="M80" i="5" s="1"/>
  <c r="H81" i="5"/>
  <c r="M81" i="5" s="1"/>
  <c r="H82" i="5"/>
  <c r="M82" i="5" s="1"/>
  <c r="H83" i="5"/>
  <c r="M83" i="5" s="1"/>
  <c r="H84" i="5"/>
  <c r="M84" i="5" s="1"/>
  <c r="H85" i="5"/>
  <c r="M85" i="5" s="1"/>
  <c r="H86" i="5"/>
  <c r="M86" i="5" s="1"/>
  <c r="H87" i="5"/>
  <c r="M87" i="5" s="1"/>
  <c r="H88" i="5"/>
  <c r="M88" i="5" s="1"/>
  <c r="H5" i="5"/>
  <c r="H89" i="5" s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5" i="6"/>
  <c r="K6" i="6"/>
  <c r="K89" i="6" s="1"/>
  <c r="K90" i="6" s="1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5" i="6"/>
  <c r="J6" i="6"/>
  <c r="J7" i="6"/>
  <c r="J8" i="6"/>
  <c r="J89" i="6" s="1"/>
  <c r="J90" i="6" s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5" i="6"/>
  <c r="H6" i="6"/>
  <c r="M6" i="6" s="1"/>
  <c r="H7" i="6"/>
  <c r="M7" i="6" s="1"/>
  <c r="H8" i="6"/>
  <c r="M8" i="6" s="1"/>
  <c r="H9" i="6"/>
  <c r="M9" i="6" s="1"/>
  <c r="H10" i="6"/>
  <c r="M10" i="6" s="1"/>
  <c r="H11" i="6"/>
  <c r="M11" i="6" s="1"/>
  <c r="H12" i="6"/>
  <c r="M12" i="6" s="1"/>
  <c r="H13" i="6"/>
  <c r="M13" i="6" s="1"/>
  <c r="H14" i="6"/>
  <c r="M14" i="6" s="1"/>
  <c r="H15" i="6"/>
  <c r="M15" i="6" s="1"/>
  <c r="H16" i="6"/>
  <c r="M16" i="6" s="1"/>
  <c r="H17" i="6"/>
  <c r="M17" i="6" s="1"/>
  <c r="H18" i="6"/>
  <c r="M18" i="6" s="1"/>
  <c r="H19" i="6"/>
  <c r="M19" i="6" s="1"/>
  <c r="H20" i="6"/>
  <c r="M20" i="6" s="1"/>
  <c r="H21" i="6"/>
  <c r="M21" i="6" s="1"/>
  <c r="H22" i="6"/>
  <c r="M22" i="6" s="1"/>
  <c r="H23" i="6"/>
  <c r="M23" i="6" s="1"/>
  <c r="H24" i="6"/>
  <c r="M24" i="6" s="1"/>
  <c r="H25" i="6"/>
  <c r="M25" i="6" s="1"/>
  <c r="H26" i="6"/>
  <c r="M26" i="6" s="1"/>
  <c r="H27" i="6"/>
  <c r="M27" i="6" s="1"/>
  <c r="H28" i="6"/>
  <c r="M28" i="6" s="1"/>
  <c r="H29" i="6"/>
  <c r="M29" i="6" s="1"/>
  <c r="H30" i="6"/>
  <c r="M30" i="6" s="1"/>
  <c r="H31" i="6"/>
  <c r="M31" i="6" s="1"/>
  <c r="H32" i="6"/>
  <c r="M32" i="6" s="1"/>
  <c r="H33" i="6"/>
  <c r="M33" i="6" s="1"/>
  <c r="H34" i="6"/>
  <c r="M34" i="6" s="1"/>
  <c r="H35" i="6"/>
  <c r="M35" i="6" s="1"/>
  <c r="H36" i="6"/>
  <c r="M36" i="6" s="1"/>
  <c r="H37" i="6"/>
  <c r="M37" i="6" s="1"/>
  <c r="H38" i="6"/>
  <c r="M38" i="6" s="1"/>
  <c r="H39" i="6"/>
  <c r="M39" i="6" s="1"/>
  <c r="H40" i="6"/>
  <c r="M40" i="6" s="1"/>
  <c r="H41" i="6"/>
  <c r="M41" i="6" s="1"/>
  <c r="H42" i="6"/>
  <c r="M42" i="6" s="1"/>
  <c r="H43" i="6"/>
  <c r="M43" i="6" s="1"/>
  <c r="H44" i="6"/>
  <c r="M44" i="6" s="1"/>
  <c r="H45" i="6"/>
  <c r="M45" i="6" s="1"/>
  <c r="H46" i="6"/>
  <c r="M46" i="6" s="1"/>
  <c r="H47" i="6"/>
  <c r="M47" i="6" s="1"/>
  <c r="H48" i="6"/>
  <c r="M48" i="6" s="1"/>
  <c r="H49" i="6"/>
  <c r="M49" i="6" s="1"/>
  <c r="H50" i="6"/>
  <c r="M50" i="6" s="1"/>
  <c r="H51" i="6"/>
  <c r="M51" i="6" s="1"/>
  <c r="H52" i="6"/>
  <c r="M52" i="6" s="1"/>
  <c r="H53" i="6"/>
  <c r="M53" i="6" s="1"/>
  <c r="H54" i="6"/>
  <c r="M54" i="6" s="1"/>
  <c r="H55" i="6"/>
  <c r="M55" i="6" s="1"/>
  <c r="H56" i="6"/>
  <c r="M56" i="6" s="1"/>
  <c r="H57" i="6"/>
  <c r="M57" i="6" s="1"/>
  <c r="H58" i="6"/>
  <c r="M58" i="6" s="1"/>
  <c r="H59" i="6"/>
  <c r="M59" i="6" s="1"/>
  <c r="H60" i="6"/>
  <c r="M60" i="6" s="1"/>
  <c r="H61" i="6"/>
  <c r="M61" i="6" s="1"/>
  <c r="H62" i="6"/>
  <c r="M62" i="6" s="1"/>
  <c r="H63" i="6"/>
  <c r="M63" i="6" s="1"/>
  <c r="H64" i="6"/>
  <c r="M64" i="6" s="1"/>
  <c r="H65" i="6"/>
  <c r="M65" i="6" s="1"/>
  <c r="H66" i="6"/>
  <c r="M66" i="6" s="1"/>
  <c r="H67" i="6"/>
  <c r="M67" i="6" s="1"/>
  <c r="H68" i="6"/>
  <c r="M68" i="6" s="1"/>
  <c r="H69" i="6"/>
  <c r="M69" i="6" s="1"/>
  <c r="H70" i="6"/>
  <c r="M70" i="6" s="1"/>
  <c r="H71" i="6"/>
  <c r="M71" i="6" s="1"/>
  <c r="H72" i="6"/>
  <c r="M72" i="6" s="1"/>
  <c r="H73" i="6"/>
  <c r="M73" i="6" s="1"/>
  <c r="H74" i="6"/>
  <c r="M74" i="6" s="1"/>
  <c r="H75" i="6"/>
  <c r="M75" i="6" s="1"/>
  <c r="H76" i="6"/>
  <c r="M76" i="6" s="1"/>
  <c r="H77" i="6"/>
  <c r="M77" i="6" s="1"/>
  <c r="H78" i="6"/>
  <c r="M78" i="6" s="1"/>
  <c r="H79" i="6"/>
  <c r="M79" i="6" s="1"/>
  <c r="H80" i="6"/>
  <c r="M80" i="6" s="1"/>
  <c r="H81" i="6"/>
  <c r="M81" i="6" s="1"/>
  <c r="H82" i="6"/>
  <c r="M82" i="6" s="1"/>
  <c r="H83" i="6"/>
  <c r="M83" i="6" s="1"/>
  <c r="H84" i="6"/>
  <c r="M84" i="6" s="1"/>
  <c r="H85" i="6"/>
  <c r="M85" i="6" s="1"/>
  <c r="H86" i="6"/>
  <c r="M86" i="6" s="1"/>
  <c r="H87" i="6"/>
  <c r="M87" i="6" s="1"/>
  <c r="H88" i="6"/>
  <c r="M88" i="6" s="1"/>
  <c r="H5" i="6"/>
  <c r="M5" i="6" s="1"/>
  <c r="L4" i="1"/>
  <c r="S4" i="1" s="1"/>
  <c r="L5" i="1"/>
  <c r="S5" i="1" s="1"/>
  <c r="L6" i="1"/>
  <c r="L7" i="1"/>
  <c r="L8" i="1"/>
  <c r="L9" i="1"/>
  <c r="S9" i="1" s="1"/>
  <c r="L10" i="1"/>
  <c r="L11" i="1"/>
  <c r="S11" i="1" s="1"/>
  <c r="L12" i="1"/>
  <c r="L13" i="1"/>
  <c r="S13" i="1" s="1"/>
  <c r="L14" i="1"/>
  <c r="L15" i="1"/>
  <c r="L16" i="1"/>
  <c r="L17" i="1"/>
  <c r="S17" i="1" s="1"/>
  <c r="L18" i="1"/>
  <c r="S18" i="1" s="1"/>
  <c r="L19" i="1"/>
  <c r="S19" i="1" s="1"/>
  <c r="L20" i="1"/>
  <c r="L21" i="1"/>
  <c r="S21" i="1" s="1"/>
  <c r="L22" i="1"/>
  <c r="L23" i="1"/>
  <c r="S23" i="1" s="1"/>
  <c r="L24" i="1"/>
  <c r="L25" i="1"/>
  <c r="S25" i="1" s="1"/>
  <c r="L26" i="1"/>
  <c r="L27" i="1"/>
  <c r="L28" i="1"/>
  <c r="L29" i="1"/>
  <c r="S29" i="1" s="1"/>
  <c r="L30" i="1"/>
  <c r="L31" i="1"/>
  <c r="S31" i="1" s="1"/>
  <c r="L32" i="1"/>
  <c r="L33" i="1"/>
  <c r="S33" i="1" s="1"/>
  <c r="L34" i="1"/>
  <c r="L35" i="1"/>
  <c r="L36" i="1"/>
  <c r="S36" i="1" s="1"/>
  <c r="L37" i="1"/>
  <c r="S37" i="1" s="1"/>
  <c r="L38" i="1"/>
  <c r="L39" i="1"/>
  <c r="L40" i="1"/>
  <c r="S40" i="1" s="1"/>
  <c r="L41" i="1"/>
  <c r="S41" i="1" s="1"/>
  <c r="L42" i="1"/>
  <c r="L43" i="1"/>
  <c r="L44" i="1"/>
  <c r="S44" i="1" s="1"/>
  <c r="L45" i="1"/>
  <c r="S45" i="1" s="1"/>
  <c r="L46" i="1"/>
  <c r="L47" i="1"/>
  <c r="S47" i="1" s="1"/>
  <c r="L48" i="1"/>
  <c r="L49" i="1"/>
  <c r="S49" i="1" s="1"/>
  <c r="L50" i="1"/>
  <c r="L51" i="1"/>
  <c r="S51" i="1" s="1"/>
  <c r="L52" i="1"/>
  <c r="S52" i="1" s="1"/>
  <c r="L53" i="1"/>
  <c r="S53" i="1" s="1"/>
  <c r="L54" i="1"/>
  <c r="S54" i="1" s="1"/>
  <c r="L55" i="1"/>
  <c r="S55" i="1" s="1"/>
  <c r="L56" i="1"/>
  <c r="S56" i="1" s="1"/>
  <c r="L57" i="1"/>
  <c r="S57" i="1" s="1"/>
  <c r="L58" i="1"/>
  <c r="L59" i="1"/>
  <c r="S59" i="1" s="1"/>
  <c r="L60" i="1"/>
  <c r="S60" i="1" s="1"/>
  <c r="L61" i="1"/>
  <c r="S61" i="1" s="1"/>
  <c r="L62" i="1"/>
  <c r="S62" i="1" s="1"/>
  <c r="L63" i="1"/>
  <c r="L64" i="1"/>
  <c r="S64" i="1" s="1"/>
  <c r="L65" i="1"/>
  <c r="S65" i="1" s="1"/>
  <c r="L66" i="1"/>
  <c r="L67" i="1"/>
  <c r="L68" i="1"/>
  <c r="S68" i="1" s="1"/>
  <c r="L69" i="1"/>
  <c r="S69" i="1" s="1"/>
  <c r="L70" i="1"/>
  <c r="L71" i="1"/>
  <c r="S71" i="1" s="1"/>
  <c r="L72" i="1"/>
  <c r="S72" i="1" s="1"/>
  <c r="L73" i="1"/>
  <c r="S73" i="1" s="1"/>
  <c r="L74" i="1"/>
  <c r="S74" i="1" s="1"/>
  <c r="L75" i="1"/>
  <c r="S75" i="1" s="1"/>
  <c r="L76" i="1"/>
  <c r="S76" i="1" s="1"/>
  <c r="L77" i="1"/>
  <c r="S77" i="1" s="1"/>
  <c r="L78" i="1"/>
  <c r="S78" i="1" s="1"/>
  <c r="L79" i="1"/>
  <c r="S79" i="1" s="1"/>
  <c r="L80" i="1"/>
  <c r="L81" i="1"/>
  <c r="S81" i="1" s="1"/>
  <c r="L82" i="1"/>
  <c r="L83" i="1"/>
  <c r="S83" i="1" s="1"/>
  <c r="L84" i="1"/>
  <c r="S84" i="1" s="1"/>
  <c r="L85" i="1"/>
  <c r="S85" i="1" s="1"/>
  <c r="L86" i="1"/>
  <c r="S86" i="1" s="1"/>
  <c r="L87" i="1"/>
  <c r="L88" i="1"/>
  <c r="S88" i="1" s="1"/>
  <c r="L89" i="1"/>
  <c r="S89" i="1" s="1"/>
  <c r="L90" i="1"/>
  <c r="S90" i="1" s="1"/>
  <c r="L91" i="1"/>
  <c r="S91" i="1" s="1"/>
  <c r="L92" i="1"/>
  <c r="S92" i="1" s="1"/>
  <c r="L93" i="1"/>
  <c r="S93" i="1" s="1"/>
  <c r="L94" i="1"/>
  <c r="S94" i="1" s="1"/>
  <c r="L95" i="1"/>
  <c r="S95" i="1" s="1"/>
  <c r="L96" i="1"/>
  <c r="S96" i="1" s="1"/>
  <c r="L97" i="1"/>
  <c r="S97" i="1" s="1"/>
  <c r="L98" i="1"/>
  <c r="S98" i="1" s="1"/>
  <c r="L99" i="1"/>
  <c r="L100" i="1"/>
  <c r="S100" i="1" s="1"/>
  <c r="L101" i="1"/>
  <c r="S101" i="1" s="1"/>
  <c r="L102" i="1"/>
  <c r="S102" i="1" s="1"/>
  <c r="L103" i="1"/>
  <c r="S103" i="1" s="1"/>
  <c r="L104" i="1"/>
  <c r="S104" i="1" s="1"/>
  <c r="L105" i="1"/>
  <c r="S105" i="1" s="1"/>
  <c r="L106" i="1"/>
  <c r="S106" i="1" s="1"/>
  <c r="L107" i="1"/>
  <c r="S107" i="1" s="1"/>
  <c r="L108" i="1"/>
  <c r="S108" i="1" s="1"/>
  <c r="L109" i="1"/>
  <c r="S109" i="1" s="1"/>
  <c r="L110" i="1"/>
  <c r="S110" i="1" s="1"/>
  <c r="L111" i="1"/>
  <c r="S111" i="1" s="1"/>
  <c r="L112" i="1"/>
  <c r="S112" i="1" s="1"/>
  <c r="L113" i="1"/>
  <c r="S113" i="1" s="1"/>
  <c r="L114" i="1"/>
  <c r="L115" i="1"/>
  <c r="S115" i="1" s="1"/>
  <c r="L116" i="1"/>
  <c r="L117" i="1"/>
  <c r="S117" i="1" s="1"/>
  <c r="L118" i="1"/>
  <c r="L119" i="1"/>
  <c r="S119" i="1" s="1"/>
  <c r="L120" i="1"/>
  <c r="S120" i="1" s="1"/>
  <c r="L121" i="1"/>
  <c r="S121" i="1" s="1"/>
  <c r="L122" i="1"/>
  <c r="L123" i="1"/>
  <c r="S123" i="1" s="1"/>
  <c r="L124" i="1"/>
  <c r="L125" i="1"/>
  <c r="S125" i="1" s="1"/>
  <c r="L126" i="1"/>
  <c r="L127" i="1"/>
  <c r="L128" i="1"/>
  <c r="S128" i="1" s="1"/>
  <c r="L129" i="1"/>
  <c r="S129" i="1" s="1"/>
  <c r="L130" i="1"/>
  <c r="S130" i="1" s="1"/>
  <c r="L131" i="1"/>
  <c r="S131" i="1" s="1"/>
  <c r="L132" i="1"/>
  <c r="S132" i="1" s="1"/>
  <c r="L133" i="1"/>
  <c r="S133" i="1" s="1"/>
  <c r="L134" i="1"/>
  <c r="S134" i="1" s="1"/>
  <c r="L135" i="1"/>
  <c r="S135" i="1" s="1"/>
  <c r="L136" i="1"/>
  <c r="S136" i="1" s="1"/>
  <c r="L137" i="1"/>
  <c r="S137" i="1" s="1"/>
  <c r="L138" i="1"/>
  <c r="S138" i="1" s="1"/>
  <c r="L139" i="1"/>
  <c r="S139" i="1" s="1"/>
  <c r="L140" i="1"/>
  <c r="S140" i="1" s="1"/>
  <c r="L141" i="1"/>
  <c r="S141" i="1" s="1"/>
  <c r="L142" i="1"/>
  <c r="S142" i="1" s="1"/>
  <c r="L143" i="1"/>
  <c r="S143" i="1" s="1"/>
  <c r="L144" i="1"/>
  <c r="S144" i="1" s="1"/>
  <c r="L145" i="1"/>
  <c r="S145" i="1" s="1"/>
  <c r="L146" i="1"/>
  <c r="S146" i="1" s="1"/>
  <c r="L147" i="1"/>
  <c r="S147" i="1" s="1"/>
  <c r="L148" i="1"/>
  <c r="S148" i="1" s="1"/>
  <c r="L149" i="1"/>
  <c r="S149" i="1" s="1"/>
  <c r="L150" i="1"/>
  <c r="S150" i="1" s="1"/>
  <c r="L151" i="1"/>
  <c r="S151" i="1" s="1"/>
  <c r="L152" i="1"/>
  <c r="S152" i="1" s="1"/>
  <c r="L153" i="1"/>
  <c r="S153" i="1" s="1"/>
  <c r="L154" i="1"/>
  <c r="S154" i="1" s="1"/>
  <c r="L155" i="1"/>
  <c r="S155" i="1" s="1"/>
  <c r="L156" i="1"/>
  <c r="S156" i="1" s="1"/>
  <c r="L157" i="1"/>
  <c r="S157" i="1" s="1"/>
  <c r="L158" i="1"/>
  <c r="L159" i="1"/>
  <c r="S159" i="1" s="1"/>
  <c r="L160" i="1"/>
  <c r="L161" i="1"/>
  <c r="S161" i="1" s="1"/>
  <c r="L162" i="1"/>
  <c r="S162" i="1" s="1"/>
  <c r="L163" i="1"/>
  <c r="S163" i="1" s="1"/>
  <c r="L164" i="1"/>
  <c r="S164" i="1" s="1"/>
  <c r="L165" i="1"/>
  <c r="S165" i="1" s="1"/>
  <c r="L166" i="1"/>
  <c r="S166" i="1" s="1"/>
  <c r="L167" i="1"/>
  <c r="S167" i="1" s="1"/>
  <c r="L168" i="1"/>
  <c r="S168" i="1" s="1"/>
  <c r="L169" i="1"/>
  <c r="S169" i="1" s="1"/>
  <c r="L170" i="1"/>
  <c r="S170" i="1" s="1"/>
  <c r="L171" i="1"/>
  <c r="S171" i="1" s="1"/>
  <c r="K5" i="1"/>
  <c r="R5" i="1" s="1"/>
  <c r="K6" i="1"/>
  <c r="R6" i="1" s="1"/>
  <c r="K7" i="1"/>
  <c r="R7" i="1" s="1"/>
  <c r="K8" i="1"/>
  <c r="R8" i="1" s="1"/>
  <c r="K9" i="1"/>
  <c r="R9" i="1" s="1"/>
  <c r="K10" i="1"/>
  <c r="R10" i="1" s="1"/>
  <c r="K11" i="1"/>
  <c r="K12" i="1"/>
  <c r="R12" i="1" s="1"/>
  <c r="K13" i="1"/>
  <c r="R13" i="1" s="1"/>
  <c r="K14" i="1"/>
  <c r="R14" i="1" s="1"/>
  <c r="K15" i="1"/>
  <c r="R15" i="1" s="1"/>
  <c r="K16" i="1"/>
  <c r="R16" i="1" s="1"/>
  <c r="K17" i="1"/>
  <c r="R17" i="1" s="1"/>
  <c r="K18" i="1"/>
  <c r="R18" i="1" s="1"/>
  <c r="K19" i="1"/>
  <c r="R19" i="1" s="1"/>
  <c r="K20" i="1"/>
  <c r="R20" i="1" s="1"/>
  <c r="K21" i="1"/>
  <c r="R21" i="1" s="1"/>
  <c r="K22" i="1"/>
  <c r="R22" i="1" s="1"/>
  <c r="K23" i="1"/>
  <c r="K24" i="1"/>
  <c r="R24" i="1" s="1"/>
  <c r="K25" i="1"/>
  <c r="R25" i="1" s="1"/>
  <c r="K26" i="1"/>
  <c r="R26" i="1" s="1"/>
  <c r="K27" i="1"/>
  <c r="R27" i="1" s="1"/>
  <c r="K28" i="1"/>
  <c r="R28" i="1" s="1"/>
  <c r="K29" i="1"/>
  <c r="R29" i="1" s="1"/>
  <c r="K30" i="1"/>
  <c r="R30" i="1" s="1"/>
  <c r="K31" i="1"/>
  <c r="R31" i="1" s="1"/>
  <c r="K32" i="1"/>
  <c r="R32" i="1" s="1"/>
  <c r="K33" i="1"/>
  <c r="R33" i="1" s="1"/>
  <c r="K34" i="1"/>
  <c r="R34" i="1" s="1"/>
  <c r="K35" i="1"/>
  <c r="R35" i="1" s="1"/>
  <c r="K36" i="1"/>
  <c r="R36" i="1" s="1"/>
  <c r="K37" i="1"/>
  <c r="K38" i="1"/>
  <c r="R38" i="1" s="1"/>
  <c r="K39" i="1"/>
  <c r="R39" i="1" s="1"/>
  <c r="K40" i="1"/>
  <c r="R40" i="1" s="1"/>
  <c r="K41" i="1"/>
  <c r="R41" i="1" s="1"/>
  <c r="K42" i="1"/>
  <c r="R42" i="1" s="1"/>
  <c r="K43" i="1"/>
  <c r="R43" i="1" s="1"/>
  <c r="K44" i="1"/>
  <c r="R44" i="1" s="1"/>
  <c r="K45" i="1"/>
  <c r="R45" i="1" s="1"/>
  <c r="K46" i="1"/>
  <c r="R46" i="1" s="1"/>
  <c r="K47" i="1"/>
  <c r="R47" i="1" s="1"/>
  <c r="K48" i="1"/>
  <c r="R48" i="1" s="1"/>
  <c r="K49" i="1"/>
  <c r="R49" i="1" s="1"/>
  <c r="K50" i="1"/>
  <c r="R50" i="1" s="1"/>
  <c r="K51" i="1"/>
  <c r="R51" i="1" s="1"/>
  <c r="K52" i="1"/>
  <c r="R52" i="1" s="1"/>
  <c r="K53" i="1"/>
  <c r="R53" i="1" s="1"/>
  <c r="K54" i="1"/>
  <c r="R54" i="1" s="1"/>
  <c r="K55" i="1"/>
  <c r="R55" i="1" s="1"/>
  <c r="K56" i="1"/>
  <c r="R56" i="1" s="1"/>
  <c r="K57" i="1"/>
  <c r="R57" i="1" s="1"/>
  <c r="K58" i="1"/>
  <c r="R58" i="1" s="1"/>
  <c r="K59" i="1"/>
  <c r="R59" i="1" s="1"/>
  <c r="K60" i="1"/>
  <c r="R60" i="1" s="1"/>
  <c r="K61" i="1"/>
  <c r="R61" i="1" s="1"/>
  <c r="K62" i="1"/>
  <c r="R62" i="1" s="1"/>
  <c r="K63" i="1"/>
  <c r="R63" i="1" s="1"/>
  <c r="K64" i="1"/>
  <c r="R64" i="1" s="1"/>
  <c r="K65" i="1"/>
  <c r="R65" i="1" s="1"/>
  <c r="K66" i="1"/>
  <c r="R66" i="1" s="1"/>
  <c r="K67" i="1"/>
  <c r="R67" i="1" s="1"/>
  <c r="K68" i="1"/>
  <c r="R68" i="1" s="1"/>
  <c r="K69" i="1"/>
  <c r="R69" i="1" s="1"/>
  <c r="K70" i="1"/>
  <c r="R70" i="1" s="1"/>
  <c r="K71" i="1"/>
  <c r="R71" i="1" s="1"/>
  <c r="K72" i="1"/>
  <c r="R72" i="1" s="1"/>
  <c r="K73" i="1"/>
  <c r="R73" i="1" s="1"/>
  <c r="K74" i="1"/>
  <c r="R74" i="1" s="1"/>
  <c r="K75" i="1"/>
  <c r="R75" i="1" s="1"/>
  <c r="K76" i="1"/>
  <c r="R76" i="1" s="1"/>
  <c r="K77" i="1"/>
  <c r="R77" i="1" s="1"/>
  <c r="K78" i="1"/>
  <c r="R78" i="1" s="1"/>
  <c r="K79" i="1"/>
  <c r="R79" i="1" s="1"/>
  <c r="K80" i="1"/>
  <c r="R80" i="1" s="1"/>
  <c r="K81" i="1"/>
  <c r="R81" i="1" s="1"/>
  <c r="K82" i="1"/>
  <c r="R82" i="1" s="1"/>
  <c r="K83" i="1"/>
  <c r="R83" i="1" s="1"/>
  <c r="K84" i="1"/>
  <c r="R84" i="1" s="1"/>
  <c r="K85" i="1"/>
  <c r="R85" i="1" s="1"/>
  <c r="K86" i="1"/>
  <c r="R86" i="1" s="1"/>
  <c r="K87" i="1"/>
  <c r="R87" i="1" s="1"/>
  <c r="K88" i="1"/>
  <c r="R88" i="1" s="1"/>
  <c r="K89" i="1"/>
  <c r="R89" i="1" s="1"/>
  <c r="K90" i="1"/>
  <c r="R90" i="1" s="1"/>
  <c r="K91" i="1"/>
  <c r="R91" i="1" s="1"/>
  <c r="K92" i="1"/>
  <c r="R92" i="1" s="1"/>
  <c r="K93" i="1"/>
  <c r="R93" i="1" s="1"/>
  <c r="K94" i="1"/>
  <c r="R94" i="1" s="1"/>
  <c r="K95" i="1"/>
  <c r="R95" i="1" s="1"/>
  <c r="K96" i="1"/>
  <c r="R96" i="1" s="1"/>
  <c r="K97" i="1"/>
  <c r="R97" i="1" s="1"/>
  <c r="K98" i="1"/>
  <c r="R98" i="1" s="1"/>
  <c r="K99" i="1"/>
  <c r="R99" i="1" s="1"/>
  <c r="K100" i="1"/>
  <c r="R100" i="1" s="1"/>
  <c r="K101" i="1"/>
  <c r="R101" i="1" s="1"/>
  <c r="K102" i="1"/>
  <c r="R102" i="1" s="1"/>
  <c r="K103" i="1"/>
  <c r="R103" i="1" s="1"/>
  <c r="K104" i="1"/>
  <c r="R104" i="1" s="1"/>
  <c r="K105" i="1"/>
  <c r="R105" i="1" s="1"/>
  <c r="K106" i="1"/>
  <c r="R106" i="1" s="1"/>
  <c r="K107" i="1"/>
  <c r="R107" i="1" s="1"/>
  <c r="K108" i="1"/>
  <c r="R108" i="1" s="1"/>
  <c r="K109" i="1"/>
  <c r="R109" i="1" s="1"/>
  <c r="K110" i="1"/>
  <c r="R110" i="1" s="1"/>
  <c r="K111" i="1"/>
  <c r="R111" i="1" s="1"/>
  <c r="K112" i="1"/>
  <c r="R112" i="1" s="1"/>
  <c r="K113" i="1"/>
  <c r="R113" i="1" s="1"/>
  <c r="K114" i="1"/>
  <c r="R114" i="1" s="1"/>
  <c r="K115" i="1"/>
  <c r="R115" i="1" s="1"/>
  <c r="K116" i="1"/>
  <c r="R116" i="1" s="1"/>
  <c r="K117" i="1"/>
  <c r="R117" i="1" s="1"/>
  <c r="K118" i="1"/>
  <c r="R118" i="1" s="1"/>
  <c r="K119" i="1"/>
  <c r="R119" i="1" s="1"/>
  <c r="K120" i="1"/>
  <c r="R120" i="1" s="1"/>
  <c r="K121" i="1"/>
  <c r="R121" i="1" s="1"/>
  <c r="K122" i="1"/>
  <c r="R122" i="1" s="1"/>
  <c r="K123" i="1"/>
  <c r="R123" i="1" s="1"/>
  <c r="K124" i="1"/>
  <c r="R124" i="1" s="1"/>
  <c r="K125" i="1"/>
  <c r="R125" i="1" s="1"/>
  <c r="K126" i="1"/>
  <c r="R126" i="1" s="1"/>
  <c r="K127" i="1"/>
  <c r="R127" i="1" s="1"/>
  <c r="K128" i="1"/>
  <c r="R128" i="1" s="1"/>
  <c r="K129" i="1"/>
  <c r="R129" i="1" s="1"/>
  <c r="K130" i="1"/>
  <c r="R130" i="1" s="1"/>
  <c r="K131" i="1"/>
  <c r="R131" i="1" s="1"/>
  <c r="K132" i="1"/>
  <c r="R132" i="1" s="1"/>
  <c r="K133" i="1"/>
  <c r="R133" i="1" s="1"/>
  <c r="K134" i="1"/>
  <c r="R134" i="1" s="1"/>
  <c r="K135" i="1"/>
  <c r="R135" i="1" s="1"/>
  <c r="K136" i="1"/>
  <c r="R136" i="1" s="1"/>
  <c r="K137" i="1"/>
  <c r="R137" i="1" s="1"/>
  <c r="K138" i="1"/>
  <c r="R138" i="1" s="1"/>
  <c r="K139" i="1"/>
  <c r="R139" i="1" s="1"/>
  <c r="K140" i="1"/>
  <c r="R140" i="1" s="1"/>
  <c r="K141" i="1"/>
  <c r="R141" i="1" s="1"/>
  <c r="K142" i="1"/>
  <c r="R142" i="1" s="1"/>
  <c r="K143" i="1"/>
  <c r="R143" i="1" s="1"/>
  <c r="K144" i="1"/>
  <c r="R144" i="1" s="1"/>
  <c r="K145" i="1"/>
  <c r="R145" i="1" s="1"/>
  <c r="K146" i="1"/>
  <c r="R146" i="1" s="1"/>
  <c r="K147" i="1"/>
  <c r="R147" i="1" s="1"/>
  <c r="K148" i="1"/>
  <c r="R148" i="1" s="1"/>
  <c r="K149" i="1"/>
  <c r="R149" i="1" s="1"/>
  <c r="K150" i="1"/>
  <c r="R150" i="1" s="1"/>
  <c r="K151" i="1"/>
  <c r="R151" i="1" s="1"/>
  <c r="K152" i="1"/>
  <c r="R152" i="1" s="1"/>
  <c r="K153" i="1"/>
  <c r="R153" i="1" s="1"/>
  <c r="K154" i="1"/>
  <c r="R154" i="1" s="1"/>
  <c r="K155" i="1"/>
  <c r="R155" i="1" s="1"/>
  <c r="K156" i="1"/>
  <c r="R156" i="1" s="1"/>
  <c r="K157" i="1"/>
  <c r="R157" i="1" s="1"/>
  <c r="K158" i="1"/>
  <c r="R158" i="1" s="1"/>
  <c r="K159" i="1"/>
  <c r="R159" i="1" s="1"/>
  <c r="K160" i="1"/>
  <c r="R160" i="1" s="1"/>
  <c r="K161" i="1"/>
  <c r="R161" i="1" s="1"/>
  <c r="K162" i="1"/>
  <c r="R162" i="1" s="1"/>
  <c r="K163" i="1"/>
  <c r="R163" i="1" s="1"/>
  <c r="K164" i="1"/>
  <c r="R164" i="1" s="1"/>
  <c r="K165" i="1"/>
  <c r="R165" i="1" s="1"/>
  <c r="K166" i="1"/>
  <c r="R166" i="1" s="1"/>
  <c r="K167" i="1"/>
  <c r="R167" i="1" s="1"/>
  <c r="K168" i="1"/>
  <c r="R168" i="1" s="1"/>
  <c r="K169" i="1"/>
  <c r="R169" i="1" s="1"/>
  <c r="K170" i="1"/>
  <c r="R170" i="1" s="1"/>
  <c r="K171" i="1"/>
  <c r="R171" i="1" s="1"/>
  <c r="K4" i="1"/>
  <c r="R4" i="1" s="1"/>
  <c r="J5" i="1"/>
  <c r="Q5" i="1" s="1"/>
  <c r="J6" i="1"/>
  <c r="Q6" i="1" s="1"/>
  <c r="J7" i="1"/>
  <c r="Q7" i="1" s="1"/>
  <c r="J8" i="1"/>
  <c r="Q8" i="1" s="1"/>
  <c r="J9" i="1"/>
  <c r="J10" i="1"/>
  <c r="Q10" i="1" s="1"/>
  <c r="J11" i="1"/>
  <c r="Q11" i="1" s="1"/>
  <c r="J12" i="1"/>
  <c r="Q12" i="1" s="1"/>
  <c r="J13" i="1"/>
  <c r="Q13" i="1" s="1"/>
  <c r="J14" i="1"/>
  <c r="Q14" i="1" s="1"/>
  <c r="J15" i="1"/>
  <c r="Q15" i="1" s="1"/>
  <c r="J16" i="1"/>
  <c r="Q16" i="1" s="1"/>
  <c r="J17" i="1"/>
  <c r="Q17" i="1" s="1"/>
  <c r="J18" i="1"/>
  <c r="Q18" i="1" s="1"/>
  <c r="J19" i="1"/>
  <c r="J20" i="1"/>
  <c r="Q20" i="1" s="1"/>
  <c r="J21" i="1"/>
  <c r="J22" i="1"/>
  <c r="Q22" i="1" s="1"/>
  <c r="J23" i="1"/>
  <c r="Q23" i="1" s="1"/>
  <c r="J24" i="1"/>
  <c r="Q24" i="1" s="1"/>
  <c r="J25" i="1"/>
  <c r="Q25" i="1" s="1"/>
  <c r="J26" i="1"/>
  <c r="Q26" i="1" s="1"/>
  <c r="J27" i="1"/>
  <c r="Q27" i="1" s="1"/>
  <c r="J28" i="1"/>
  <c r="Q28" i="1" s="1"/>
  <c r="J29" i="1"/>
  <c r="J30" i="1"/>
  <c r="Q30" i="1" s="1"/>
  <c r="J31" i="1"/>
  <c r="J32" i="1"/>
  <c r="Q32" i="1" s="1"/>
  <c r="J33" i="1"/>
  <c r="J34" i="1"/>
  <c r="Q34" i="1" s="1"/>
  <c r="J35" i="1"/>
  <c r="Q35" i="1" s="1"/>
  <c r="J36" i="1"/>
  <c r="Q36" i="1" s="1"/>
  <c r="J37" i="1"/>
  <c r="Q37" i="1" s="1"/>
  <c r="J38" i="1"/>
  <c r="Q38" i="1" s="1"/>
  <c r="J39" i="1"/>
  <c r="Q39" i="1" s="1"/>
  <c r="J40" i="1"/>
  <c r="Q40" i="1" s="1"/>
  <c r="J41" i="1"/>
  <c r="J42" i="1"/>
  <c r="Q42" i="1" s="1"/>
  <c r="J43" i="1"/>
  <c r="Q43" i="1" s="1"/>
  <c r="J44" i="1"/>
  <c r="Q44" i="1" s="1"/>
  <c r="J45" i="1"/>
  <c r="J46" i="1"/>
  <c r="Q46" i="1" s="1"/>
  <c r="J47" i="1"/>
  <c r="J48" i="1"/>
  <c r="Q48" i="1" s="1"/>
  <c r="J49" i="1"/>
  <c r="Q49" i="1" s="1"/>
  <c r="J50" i="1"/>
  <c r="Q50" i="1" s="1"/>
  <c r="J51" i="1"/>
  <c r="Q51" i="1" s="1"/>
  <c r="J52" i="1"/>
  <c r="Q52" i="1" s="1"/>
  <c r="J53" i="1"/>
  <c r="Q53" i="1" s="1"/>
  <c r="J54" i="1"/>
  <c r="Q54" i="1" s="1"/>
  <c r="J55" i="1"/>
  <c r="Q55" i="1" s="1"/>
  <c r="J56" i="1"/>
  <c r="Q56" i="1" s="1"/>
  <c r="J57" i="1"/>
  <c r="Q57" i="1" s="1"/>
  <c r="J58" i="1"/>
  <c r="Q58" i="1" s="1"/>
  <c r="J59" i="1"/>
  <c r="Q59" i="1" s="1"/>
  <c r="J60" i="1"/>
  <c r="Q60" i="1" s="1"/>
  <c r="J61" i="1"/>
  <c r="Q61" i="1" s="1"/>
  <c r="J62" i="1"/>
  <c r="Q62" i="1" s="1"/>
  <c r="J63" i="1"/>
  <c r="Q63" i="1" s="1"/>
  <c r="J64" i="1"/>
  <c r="Q64" i="1" s="1"/>
  <c r="J65" i="1"/>
  <c r="Q65" i="1" s="1"/>
  <c r="J66" i="1"/>
  <c r="Q66" i="1" s="1"/>
  <c r="J67" i="1"/>
  <c r="Q67" i="1" s="1"/>
  <c r="J68" i="1"/>
  <c r="Q68" i="1" s="1"/>
  <c r="J69" i="1"/>
  <c r="Q69" i="1" s="1"/>
  <c r="J70" i="1"/>
  <c r="Q70" i="1" s="1"/>
  <c r="J71" i="1"/>
  <c r="Q71" i="1" s="1"/>
  <c r="J72" i="1"/>
  <c r="Q72" i="1" s="1"/>
  <c r="J73" i="1"/>
  <c r="Q73" i="1" s="1"/>
  <c r="J74" i="1"/>
  <c r="Q74" i="1" s="1"/>
  <c r="J75" i="1"/>
  <c r="Q75" i="1" s="1"/>
  <c r="J76" i="1"/>
  <c r="Q76" i="1" s="1"/>
  <c r="J77" i="1"/>
  <c r="Q77" i="1" s="1"/>
  <c r="J78" i="1"/>
  <c r="Q78" i="1" s="1"/>
  <c r="J79" i="1"/>
  <c r="Q79" i="1" s="1"/>
  <c r="J80" i="1"/>
  <c r="Q80" i="1" s="1"/>
  <c r="J81" i="1"/>
  <c r="Q81" i="1" s="1"/>
  <c r="J82" i="1"/>
  <c r="Q82" i="1" s="1"/>
  <c r="J83" i="1"/>
  <c r="Q83" i="1" s="1"/>
  <c r="J84" i="1"/>
  <c r="Q84" i="1" s="1"/>
  <c r="J85" i="1"/>
  <c r="Q85" i="1" s="1"/>
  <c r="J86" i="1"/>
  <c r="Q86" i="1" s="1"/>
  <c r="J87" i="1"/>
  <c r="Q87" i="1" s="1"/>
  <c r="J88" i="1"/>
  <c r="Q88" i="1" s="1"/>
  <c r="J89" i="1"/>
  <c r="Q89" i="1" s="1"/>
  <c r="J90" i="1"/>
  <c r="Q90" i="1" s="1"/>
  <c r="J91" i="1"/>
  <c r="Q91" i="1" s="1"/>
  <c r="J92" i="1"/>
  <c r="Q92" i="1" s="1"/>
  <c r="J93" i="1"/>
  <c r="Q93" i="1" s="1"/>
  <c r="J94" i="1"/>
  <c r="Q94" i="1" s="1"/>
  <c r="J95" i="1"/>
  <c r="Q95" i="1" s="1"/>
  <c r="J96" i="1"/>
  <c r="Q96" i="1" s="1"/>
  <c r="J97" i="1"/>
  <c r="Q97" i="1" s="1"/>
  <c r="J98" i="1"/>
  <c r="Q98" i="1" s="1"/>
  <c r="J99" i="1"/>
  <c r="Q99" i="1" s="1"/>
  <c r="J100" i="1"/>
  <c r="Q100" i="1" s="1"/>
  <c r="J101" i="1"/>
  <c r="Q101" i="1" s="1"/>
  <c r="J102" i="1"/>
  <c r="Q102" i="1" s="1"/>
  <c r="J103" i="1"/>
  <c r="Q103" i="1" s="1"/>
  <c r="J104" i="1"/>
  <c r="Q104" i="1" s="1"/>
  <c r="J105" i="1"/>
  <c r="Q105" i="1" s="1"/>
  <c r="J106" i="1"/>
  <c r="Q106" i="1" s="1"/>
  <c r="J107" i="1"/>
  <c r="Q107" i="1" s="1"/>
  <c r="J108" i="1"/>
  <c r="Q108" i="1" s="1"/>
  <c r="J109" i="1"/>
  <c r="Q109" i="1" s="1"/>
  <c r="J110" i="1"/>
  <c r="Q110" i="1" s="1"/>
  <c r="J111" i="1"/>
  <c r="Q111" i="1" s="1"/>
  <c r="J112" i="1"/>
  <c r="Q112" i="1" s="1"/>
  <c r="J113" i="1"/>
  <c r="Q113" i="1" s="1"/>
  <c r="J114" i="1"/>
  <c r="Q114" i="1" s="1"/>
  <c r="J115" i="1"/>
  <c r="Q115" i="1" s="1"/>
  <c r="J116" i="1"/>
  <c r="Q116" i="1" s="1"/>
  <c r="J117" i="1"/>
  <c r="Q117" i="1" s="1"/>
  <c r="J118" i="1"/>
  <c r="Q118" i="1" s="1"/>
  <c r="J119" i="1"/>
  <c r="Q119" i="1" s="1"/>
  <c r="J120" i="1"/>
  <c r="Q120" i="1" s="1"/>
  <c r="J121" i="1"/>
  <c r="Q121" i="1" s="1"/>
  <c r="J122" i="1"/>
  <c r="Q122" i="1" s="1"/>
  <c r="J123" i="1"/>
  <c r="Q123" i="1" s="1"/>
  <c r="J124" i="1"/>
  <c r="Q124" i="1" s="1"/>
  <c r="J125" i="1"/>
  <c r="Q125" i="1" s="1"/>
  <c r="J126" i="1"/>
  <c r="Q126" i="1" s="1"/>
  <c r="J127" i="1"/>
  <c r="Q127" i="1" s="1"/>
  <c r="J128" i="1"/>
  <c r="Q128" i="1" s="1"/>
  <c r="J129" i="1"/>
  <c r="Q129" i="1" s="1"/>
  <c r="J130" i="1"/>
  <c r="Q130" i="1" s="1"/>
  <c r="J131" i="1"/>
  <c r="Q131" i="1" s="1"/>
  <c r="J132" i="1"/>
  <c r="Q132" i="1" s="1"/>
  <c r="J133" i="1"/>
  <c r="Q133" i="1" s="1"/>
  <c r="J134" i="1"/>
  <c r="Q134" i="1" s="1"/>
  <c r="J135" i="1"/>
  <c r="Q135" i="1" s="1"/>
  <c r="J136" i="1"/>
  <c r="Q136" i="1" s="1"/>
  <c r="J137" i="1"/>
  <c r="Q137" i="1" s="1"/>
  <c r="J138" i="1"/>
  <c r="Q138" i="1" s="1"/>
  <c r="J139" i="1"/>
  <c r="Q139" i="1" s="1"/>
  <c r="J140" i="1"/>
  <c r="Q140" i="1" s="1"/>
  <c r="J141" i="1"/>
  <c r="Q141" i="1" s="1"/>
  <c r="J142" i="1"/>
  <c r="Q142" i="1" s="1"/>
  <c r="J143" i="1"/>
  <c r="Q143" i="1" s="1"/>
  <c r="J144" i="1"/>
  <c r="Q144" i="1" s="1"/>
  <c r="J145" i="1"/>
  <c r="Q145" i="1" s="1"/>
  <c r="J146" i="1"/>
  <c r="Q146" i="1" s="1"/>
  <c r="J147" i="1"/>
  <c r="Q147" i="1" s="1"/>
  <c r="J148" i="1"/>
  <c r="Q148" i="1" s="1"/>
  <c r="J149" i="1"/>
  <c r="Q149" i="1" s="1"/>
  <c r="J150" i="1"/>
  <c r="Q150" i="1" s="1"/>
  <c r="J151" i="1"/>
  <c r="Q151" i="1" s="1"/>
  <c r="J152" i="1"/>
  <c r="Q152" i="1" s="1"/>
  <c r="J153" i="1"/>
  <c r="Q153" i="1" s="1"/>
  <c r="J154" i="1"/>
  <c r="Q154" i="1" s="1"/>
  <c r="J155" i="1"/>
  <c r="Q155" i="1" s="1"/>
  <c r="J156" i="1"/>
  <c r="Q156" i="1" s="1"/>
  <c r="J157" i="1"/>
  <c r="Q157" i="1" s="1"/>
  <c r="J158" i="1"/>
  <c r="Q158" i="1" s="1"/>
  <c r="J159" i="1"/>
  <c r="Q159" i="1" s="1"/>
  <c r="J160" i="1"/>
  <c r="Q160" i="1" s="1"/>
  <c r="J161" i="1"/>
  <c r="Q161" i="1" s="1"/>
  <c r="J162" i="1"/>
  <c r="Q162" i="1" s="1"/>
  <c r="J163" i="1"/>
  <c r="Q163" i="1" s="1"/>
  <c r="J164" i="1"/>
  <c r="Q164" i="1" s="1"/>
  <c r="J165" i="1"/>
  <c r="Q165" i="1" s="1"/>
  <c r="J166" i="1"/>
  <c r="Q166" i="1" s="1"/>
  <c r="J167" i="1"/>
  <c r="Q167" i="1" s="1"/>
  <c r="J168" i="1"/>
  <c r="Q168" i="1" s="1"/>
  <c r="J169" i="1"/>
  <c r="Q169" i="1" s="1"/>
  <c r="J170" i="1"/>
  <c r="Q170" i="1" s="1"/>
  <c r="J171" i="1"/>
  <c r="Q171" i="1" s="1"/>
  <c r="J4" i="1"/>
  <c r="Q4" i="1" s="1"/>
  <c r="I5" i="1"/>
  <c r="P5" i="1" s="1"/>
  <c r="I6" i="1"/>
  <c r="P6" i="1" s="1"/>
  <c r="I7" i="1"/>
  <c r="P7" i="1" s="1"/>
  <c r="I8" i="1"/>
  <c r="P8" i="1" s="1"/>
  <c r="I9" i="1"/>
  <c r="P9" i="1" s="1"/>
  <c r="I10" i="1"/>
  <c r="P10" i="1" s="1"/>
  <c r="I11" i="1"/>
  <c r="P11" i="1" s="1"/>
  <c r="I12" i="1"/>
  <c r="P12" i="1" s="1"/>
  <c r="I13" i="1"/>
  <c r="P13" i="1" s="1"/>
  <c r="I14" i="1"/>
  <c r="P14" i="1" s="1"/>
  <c r="I15" i="1"/>
  <c r="P15" i="1" s="1"/>
  <c r="I16" i="1"/>
  <c r="P16" i="1" s="1"/>
  <c r="I17" i="1"/>
  <c r="P17" i="1" s="1"/>
  <c r="I18" i="1"/>
  <c r="P18" i="1" s="1"/>
  <c r="I19" i="1"/>
  <c r="P19" i="1" s="1"/>
  <c r="I20" i="1"/>
  <c r="P20" i="1" s="1"/>
  <c r="I21" i="1"/>
  <c r="P21" i="1" s="1"/>
  <c r="I22" i="1"/>
  <c r="P22" i="1" s="1"/>
  <c r="I23" i="1"/>
  <c r="P23" i="1" s="1"/>
  <c r="I24" i="1"/>
  <c r="P24" i="1" s="1"/>
  <c r="I25" i="1"/>
  <c r="P25" i="1" s="1"/>
  <c r="I26" i="1"/>
  <c r="P26" i="1" s="1"/>
  <c r="I27" i="1"/>
  <c r="P27" i="1" s="1"/>
  <c r="I28" i="1"/>
  <c r="P28" i="1" s="1"/>
  <c r="I29" i="1"/>
  <c r="P29" i="1" s="1"/>
  <c r="I30" i="1"/>
  <c r="P30" i="1" s="1"/>
  <c r="I31" i="1"/>
  <c r="P31" i="1" s="1"/>
  <c r="I32" i="1"/>
  <c r="P32" i="1" s="1"/>
  <c r="I33" i="1"/>
  <c r="P33" i="1" s="1"/>
  <c r="I34" i="1"/>
  <c r="P34" i="1" s="1"/>
  <c r="I35" i="1"/>
  <c r="P35" i="1" s="1"/>
  <c r="I36" i="1"/>
  <c r="P36" i="1" s="1"/>
  <c r="I37" i="1"/>
  <c r="P37" i="1" s="1"/>
  <c r="I38" i="1"/>
  <c r="P38" i="1" s="1"/>
  <c r="I39" i="1"/>
  <c r="P39" i="1" s="1"/>
  <c r="I40" i="1"/>
  <c r="P40" i="1" s="1"/>
  <c r="I41" i="1"/>
  <c r="P41" i="1" s="1"/>
  <c r="I42" i="1"/>
  <c r="P42" i="1" s="1"/>
  <c r="I43" i="1"/>
  <c r="P43" i="1" s="1"/>
  <c r="I44" i="1"/>
  <c r="P44" i="1" s="1"/>
  <c r="I45" i="1"/>
  <c r="P45" i="1" s="1"/>
  <c r="I46" i="1"/>
  <c r="P46" i="1" s="1"/>
  <c r="I47" i="1"/>
  <c r="P47" i="1" s="1"/>
  <c r="I48" i="1"/>
  <c r="P48" i="1" s="1"/>
  <c r="I49" i="1"/>
  <c r="P49" i="1" s="1"/>
  <c r="I50" i="1"/>
  <c r="P50" i="1" s="1"/>
  <c r="I51" i="1"/>
  <c r="I52" i="1"/>
  <c r="P52" i="1" s="1"/>
  <c r="I53" i="1"/>
  <c r="I54" i="1"/>
  <c r="P54" i="1" s="1"/>
  <c r="I55" i="1"/>
  <c r="I56" i="1"/>
  <c r="P56" i="1" s="1"/>
  <c r="I57" i="1"/>
  <c r="I58" i="1"/>
  <c r="P58" i="1" s="1"/>
  <c r="I59" i="1"/>
  <c r="I60" i="1"/>
  <c r="P60" i="1" s="1"/>
  <c r="I61" i="1"/>
  <c r="P61" i="1" s="1"/>
  <c r="I62" i="1"/>
  <c r="P62" i="1" s="1"/>
  <c r="I63" i="1"/>
  <c r="P63" i="1" s="1"/>
  <c r="I64" i="1"/>
  <c r="P64" i="1" s="1"/>
  <c r="I65" i="1"/>
  <c r="I66" i="1"/>
  <c r="P66" i="1" s="1"/>
  <c r="I67" i="1"/>
  <c r="P67" i="1" s="1"/>
  <c r="I68" i="1"/>
  <c r="P68" i="1" s="1"/>
  <c r="I69" i="1"/>
  <c r="I70" i="1"/>
  <c r="P70" i="1" s="1"/>
  <c r="I71" i="1"/>
  <c r="I72" i="1"/>
  <c r="P72" i="1" s="1"/>
  <c r="I73" i="1"/>
  <c r="I74" i="1"/>
  <c r="P74" i="1" s="1"/>
  <c r="I75" i="1"/>
  <c r="I76" i="1"/>
  <c r="P76" i="1" s="1"/>
  <c r="I77" i="1"/>
  <c r="P77" i="1" s="1"/>
  <c r="I78" i="1"/>
  <c r="P78" i="1" s="1"/>
  <c r="I79" i="1"/>
  <c r="I80" i="1"/>
  <c r="P80" i="1" s="1"/>
  <c r="I81" i="1"/>
  <c r="I82" i="1"/>
  <c r="P82" i="1" s="1"/>
  <c r="I83" i="1"/>
  <c r="I84" i="1"/>
  <c r="P84" i="1" s="1"/>
  <c r="I85" i="1"/>
  <c r="I86" i="1"/>
  <c r="P86" i="1" s="1"/>
  <c r="I87" i="1"/>
  <c r="P87" i="1" s="1"/>
  <c r="I88" i="1"/>
  <c r="P88" i="1" s="1"/>
  <c r="I89" i="1"/>
  <c r="I90" i="1"/>
  <c r="P90" i="1" s="1"/>
  <c r="I91" i="1"/>
  <c r="I92" i="1"/>
  <c r="P92" i="1" s="1"/>
  <c r="I93" i="1"/>
  <c r="I94" i="1"/>
  <c r="P94" i="1" s="1"/>
  <c r="I95" i="1"/>
  <c r="I96" i="1"/>
  <c r="P96" i="1" s="1"/>
  <c r="I97" i="1"/>
  <c r="I98" i="1"/>
  <c r="P98" i="1" s="1"/>
  <c r="I99" i="1"/>
  <c r="P99" i="1" s="1"/>
  <c r="I100" i="1"/>
  <c r="P100" i="1" s="1"/>
  <c r="I101" i="1"/>
  <c r="I102" i="1"/>
  <c r="P102" i="1" s="1"/>
  <c r="I103" i="1"/>
  <c r="I104" i="1"/>
  <c r="P104" i="1" s="1"/>
  <c r="I105" i="1"/>
  <c r="P105" i="1" s="1"/>
  <c r="I106" i="1"/>
  <c r="P106" i="1" s="1"/>
  <c r="I107" i="1"/>
  <c r="I108" i="1"/>
  <c r="P108" i="1" s="1"/>
  <c r="I109" i="1"/>
  <c r="I110" i="1"/>
  <c r="P110" i="1" s="1"/>
  <c r="I111" i="1"/>
  <c r="I112" i="1"/>
  <c r="P112" i="1" s="1"/>
  <c r="I113" i="1"/>
  <c r="I114" i="1"/>
  <c r="P114" i="1" s="1"/>
  <c r="I115" i="1"/>
  <c r="I116" i="1"/>
  <c r="P116" i="1" s="1"/>
  <c r="I117" i="1"/>
  <c r="I118" i="1"/>
  <c r="P118" i="1" s="1"/>
  <c r="I119" i="1"/>
  <c r="I120" i="1"/>
  <c r="P120" i="1" s="1"/>
  <c r="I121" i="1"/>
  <c r="I122" i="1"/>
  <c r="P122" i="1" s="1"/>
  <c r="I123" i="1"/>
  <c r="I124" i="1"/>
  <c r="P124" i="1" s="1"/>
  <c r="I125" i="1"/>
  <c r="I126" i="1"/>
  <c r="P126" i="1" s="1"/>
  <c r="I127" i="1"/>
  <c r="P127" i="1" s="1"/>
  <c r="I128" i="1"/>
  <c r="P128" i="1" s="1"/>
  <c r="I129" i="1"/>
  <c r="I130" i="1"/>
  <c r="P130" i="1" s="1"/>
  <c r="I131" i="1"/>
  <c r="I132" i="1"/>
  <c r="P132" i="1" s="1"/>
  <c r="I133" i="1"/>
  <c r="I134" i="1"/>
  <c r="P134" i="1" s="1"/>
  <c r="I135" i="1"/>
  <c r="I136" i="1"/>
  <c r="P136" i="1" s="1"/>
  <c r="I137" i="1"/>
  <c r="I138" i="1"/>
  <c r="P138" i="1" s="1"/>
  <c r="I139" i="1"/>
  <c r="I140" i="1"/>
  <c r="P140" i="1" s="1"/>
  <c r="I141" i="1"/>
  <c r="I142" i="1"/>
  <c r="P142" i="1" s="1"/>
  <c r="I143" i="1"/>
  <c r="I144" i="1"/>
  <c r="P144" i="1" s="1"/>
  <c r="I145" i="1"/>
  <c r="I146" i="1"/>
  <c r="P146" i="1" s="1"/>
  <c r="I147" i="1"/>
  <c r="I148" i="1"/>
  <c r="P148" i="1" s="1"/>
  <c r="I149" i="1"/>
  <c r="P149" i="1" s="1"/>
  <c r="I150" i="1"/>
  <c r="P150" i="1" s="1"/>
  <c r="I151" i="1"/>
  <c r="I152" i="1"/>
  <c r="P152" i="1" s="1"/>
  <c r="I153" i="1"/>
  <c r="P153" i="1" s="1"/>
  <c r="I154" i="1"/>
  <c r="P154" i="1" s="1"/>
  <c r="I155" i="1"/>
  <c r="I156" i="1"/>
  <c r="P156" i="1" s="1"/>
  <c r="I157" i="1"/>
  <c r="I158" i="1"/>
  <c r="P158" i="1" s="1"/>
  <c r="I159" i="1"/>
  <c r="I160" i="1"/>
  <c r="P160" i="1" s="1"/>
  <c r="I161" i="1"/>
  <c r="I162" i="1"/>
  <c r="P162" i="1" s="1"/>
  <c r="I163" i="1"/>
  <c r="I164" i="1"/>
  <c r="P164" i="1" s="1"/>
  <c r="I165" i="1"/>
  <c r="I166" i="1"/>
  <c r="P166" i="1" s="1"/>
  <c r="I167" i="1"/>
  <c r="I168" i="1"/>
  <c r="P168" i="1" s="1"/>
  <c r="I169" i="1"/>
  <c r="I170" i="1"/>
  <c r="P170" i="1" s="1"/>
  <c r="I171" i="1"/>
  <c r="I4" i="1"/>
  <c r="P4" i="1" s="1"/>
  <c r="H6" i="1"/>
  <c r="O6" i="1" s="1"/>
  <c r="H7" i="1"/>
  <c r="O7" i="1" s="1"/>
  <c r="H8" i="1"/>
  <c r="O8" i="1" s="1"/>
  <c r="H9" i="1"/>
  <c r="O9" i="1" s="1"/>
  <c r="H10" i="1"/>
  <c r="O10" i="1" s="1"/>
  <c r="H11" i="1"/>
  <c r="O11" i="1" s="1"/>
  <c r="H12" i="1"/>
  <c r="O12" i="1" s="1"/>
  <c r="H13" i="1"/>
  <c r="O13" i="1" s="1"/>
  <c r="H14" i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H31" i="1"/>
  <c r="O31" i="1" s="1"/>
  <c r="H32" i="1"/>
  <c r="O32" i="1" s="1"/>
  <c r="H33" i="1"/>
  <c r="O33" i="1" s="1"/>
  <c r="H34" i="1"/>
  <c r="O34" i="1" s="1"/>
  <c r="H35" i="1"/>
  <c r="O35" i="1" s="1"/>
  <c r="H36" i="1"/>
  <c r="O36" i="1" s="1"/>
  <c r="H37" i="1"/>
  <c r="O37" i="1" s="1"/>
  <c r="H38" i="1"/>
  <c r="O38" i="1" s="1"/>
  <c r="H39" i="1"/>
  <c r="O39" i="1" s="1"/>
  <c r="H40" i="1"/>
  <c r="O40" i="1" s="1"/>
  <c r="H41" i="1"/>
  <c r="O41" i="1" s="1"/>
  <c r="H42" i="1"/>
  <c r="O42" i="1" s="1"/>
  <c r="H43" i="1"/>
  <c r="O43" i="1" s="1"/>
  <c r="H44" i="1"/>
  <c r="O44" i="1" s="1"/>
  <c r="H45" i="1"/>
  <c r="O45" i="1" s="1"/>
  <c r="H46" i="1"/>
  <c r="O46" i="1" s="1"/>
  <c r="H47" i="1"/>
  <c r="O47" i="1" s="1"/>
  <c r="H48" i="1"/>
  <c r="O48" i="1" s="1"/>
  <c r="H49" i="1"/>
  <c r="O49" i="1" s="1"/>
  <c r="H50" i="1"/>
  <c r="O50" i="1" s="1"/>
  <c r="H51" i="1"/>
  <c r="O51" i="1" s="1"/>
  <c r="H52" i="1"/>
  <c r="O52" i="1" s="1"/>
  <c r="H53" i="1"/>
  <c r="O53" i="1" s="1"/>
  <c r="H54" i="1"/>
  <c r="O54" i="1" s="1"/>
  <c r="H55" i="1"/>
  <c r="O55" i="1" s="1"/>
  <c r="H56" i="1"/>
  <c r="O56" i="1" s="1"/>
  <c r="H57" i="1"/>
  <c r="O57" i="1" s="1"/>
  <c r="H58" i="1"/>
  <c r="O58" i="1" s="1"/>
  <c r="H59" i="1"/>
  <c r="O59" i="1" s="1"/>
  <c r="H60" i="1"/>
  <c r="O60" i="1" s="1"/>
  <c r="H61" i="1"/>
  <c r="O61" i="1" s="1"/>
  <c r="H62" i="1"/>
  <c r="O62" i="1" s="1"/>
  <c r="H63" i="1"/>
  <c r="O63" i="1" s="1"/>
  <c r="H64" i="1"/>
  <c r="O64" i="1" s="1"/>
  <c r="H65" i="1"/>
  <c r="O65" i="1" s="1"/>
  <c r="H66" i="1"/>
  <c r="O66" i="1" s="1"/>
  <c r="H67" i="1"/>
  <c r="O67" i="1" s="1"/>
  <c r="H68" i="1"/>
  <c r="O68" i="1" s="1"/>
  <c r="H69" i="1"/>
  <c r="O69" i="1" s="1"/>
  <c r="H70" i="1"/>
  <c r="O70" i="1" s="1"/>
  <c r="H71" i="1"/>
  <c r="O71" i="1" s="1"/>
  <c r="H72" i="1"/>
  <c r="O72" i="1" s="1"/>
  <c r="H73" i="1"/>
  <c r="O73" i="1" s="1"/>
  <c r="H74" i="1"/>
  <c r="O74" i="1" s="1"/>
  <c r="H75" i="1"/>
  <c r="O75" i="1" s="1"/>
  <c r="H76" i="1"/>
  <c r="O76" i="1" s="1"/>
  <c r="H77" i="1"/>
  <c r="O77" i="1" s="1"/>
  <c r="H78" i="1"/>
  <c r="O78" i="1" s="1"/>
  <c r="H79" i="1"/>
  <c r="O79" i="1" s="1"/>
  <c r="H80" i="1"/>
  <c r="O80" i="1" s="1"/>
  <c r="H81" i="1"/>
  <c r="O81" i="1" s="1"/>
  <c r="H82" i="1"/>
  <c r="O82" i="1" s="1"/>
  <c r="H83" i="1"/>
  <c r="O83" i="1" s="1"/>
  <c r="H84" i="1"/>
  <c r="O84" i="1" s="1"/>
  <c r="H85" i="1"/>
  <c r="O85" i="1" s="1"/>
  <c r="H86" i="1"/>
  <c r="O86" i="1" s="1"/>
  <c r="H87" i="1"/>
  <c r="O87" i="1" s="1"/>
  <c r="H88" i="1"/>
  <c r="O88" i="1" s="1"/>
  <c r="H89" i="1"/>
  <c r="O89" i="1" s="1"/>
  <c r="H90" i="1"/>
  <c r="O90" i="1" s="1"/>
  <c r="H91" i="1"/>
  <c r="O91" i="1" s="1"/>
  <c r="H92" i="1"/>
  <c r="O92" i="1" s="1"/>
  <c r="H93" i="1"/>
  <c r="O93" i="1" s="1"/>
  <c r="H94" i="1"/>
  <c r="O94" i="1" s="1"/>
  <c r="H95" i="1"/>
  <c r="O95" i="1" s="1"/>
  <c r="H96" i="1"/>
  <c r="O96" i="1" s="1"/>
  <c r="H97" i="1"/>
  <c r="O97" i="1" s="1"/>
  <c r="H98" i="1"/>
  <c r="O98" i="1" s="1"/>
  <c r="H99" i="1"/>
  <c r="O99" i="1" s="1"/>
  <c r="H100" i="1"/>
  <c r="O100" i="1" s="1"/>
  <c r="H101" i="1"/>
  <c r="O101" i="1" s="1"/>
  <c r="H102" i="1"/>
  <c r="O102" i="1" s="1"/>
  <c r="H103" i="1"/>
  <c r="O103" i="1" s="1"/>
  <c r="H104" i="1"/>
  <c r="O104" i="1" s="1"/>
  <c r="H105" i="1"/>
  <c r="O105" i="1" s="1"/>
  <c r="H106" i="1"/>
  <c r="O106" i="1" s="1"/>
  <c r="H107" i="1"/>
  <c r="O107" i="1" s="1"/>
  <c r="H108" i="1"/>
  <c r="O108" i="1" s="1"/>
  <c r="H109" i="1"/>
  <c r="O109" i="1" s="1"/>
  <c r="H110" i="1"/>
  <c r="O110" i="1" s="1"/>
  <c r="H111" i="1"/>
  <c r="O111" i="1" s="1"/>
  <c r="H112" i="1"/>
  <c r="O112" i="1" s="1"/>
  <c r="H113" i="1"/>
  <c r="O113" i="1" s="1"/>
  <c r="H114" i="1"/>
  <c r="O114" i="1" s="1"/>
  <c r="H115" i="1"/>
  <c r="O115" i="1" s="1"/>
  <c r="H116" i="1"/>
  <c r="O116" i="1" s="1"/>
  <c r="H117" i="1"/>
  <c r="O117" i="1" s="1"/>
  <c r="H118" i="1"/>
  <c r="O118" i="1" s="1"/>
  <c r="H119" i="1"/>
  <c r="O119" i="1" s="1"/>
  <c r="H120" i="1"/>
  <c r="O120" i="1" s="1"/>
  <c r="H121" i="1"/>
  <c r="O121" i="1" s="1"/>
  <c r="H122" i="1"/>
  <c r="O122" i="1" s="1"/>
  <c r="H123" i="1"/>
  <c r="O123" i="1" s="1"/>
  <c r="H124" i="1"/>
  <c r="O124" i="1" s="1"/>
  <c r="H125" i="1"/>
  <c r="O125" i="1" s="1"/>
  <c r="H126" i="1"/>
  <c r="O126" i="1" s="1"/>
  <c r="H127" i="1"/>
  <c r="O127" i="1" s="1"/>
  <c r="H128" i="1"/>
  <c r="O128" i="1" s="1"/>
  <c r="H129" i="1"/>
  <c r="O129" i="1" s="1"/>
  <c r="H130" i="1"/>
  <c r="O130" i="1" s="1"/>
  <c r="H131" i="1"/>
  <c r="O131" i="1" s="1"/>
  <c r="H132" i="1"/>
  <c r="O132" i="1" s="1"/>
  <c r="H133" i="1"/>
  <c r="O133" i="1" s="1"/>
  <c r="H134" i="1"/>
  <c r="O134" i="1" s="1"/>
  <c r="H135" i="1"/>
  <c r="O135" i="1" s="1"/>
  <c r="H136" i="1"/>
  <c r="O136" i="1" s="1"/>
  <c r="H137" i="1"/>
  <c r="O137" i="1" s="1"/>
  <c r="H138" i="1"/>
  <c r="O138" i="1" s="1"/>
  <c r="H139" i="1"/>
  <c r="O139" i="1" s="1"/>
  <c r="H140" i="1"/>
  <c r="O140" i="1" s="1"/>
  <c r="H141" i="1"/>
  <c r="O141" i="1" s="1"/>
  <c r="H142" i="1"/>
  <c r="O142" i="1" s="1"/>
  <c r="H143" i="1"/>
  <c r="O143" i="1" s="1"/>
  <c r="H144" i="1"/>
  <c r="O144" i="1" s="1"/>
  <c r="H145" i="1"/>
  <c r="O145" i="1" s="1"/>
  <c r="H146" i="1"/>
  <c r="O146" i="1" s="1"/>
  <c r="H147" i="1"/>
  <c r="O147" i="1" s="1"/>
  <c r="H148" i="1"/>
  <c r="O148" i="1" s="1"/>
  <c r="H149" i="1"/>
  <c r="O149" i="1" s="1"/>
  <c r="H150" i="1"/>
  <c r="O150" i="1" s="1"/>
  <c r="H151" i="1"/>
  <c r="O151" i="1" s="1"/>
  <c r="H152" i="1"/>
  <c r="O152" i="1" s="1"/>
  <c r="H153" i="1"/>
  <c r="O153" i="1" s="1"/>
  <c r="H154" i="1"/>
  <c r="O154" i="1" s="1"/>
  <c r="H155" i="1"/>
  <c r="O155" i="1" s="1"/>
  <c r="H156" i="1"/>
  <c r="O156" i="1" s="1"/>
  <c r="H157" i="1"/>
  <c r="O157" i="1" s="1"/>
  <c r="H158" i="1"/>
  <c r="O158" i="1" s="1"/>
  <c r="H159" i="1"/>
  <c r="O159" i="1" s="1"/>
  <c r="H160" i="1"/>
  <c r="O160" i="1" s="1"/>
  <c r="H161" i="1"/>
  <c r="O161" i="1" s="1"/>
  <c r="H162" i="1"/>
  <c r="O162" i="1" s="1"/>
  <c r="H163" i="1"/>
  <c r="O163" i="1" s="1"/>
  <c r="H164" i="1"/>
  <c r="O164" i="1" s="1"/>
  <c r="H165" i="1"/>
  <c r="O165" i="1" s="1"/>
  <c r="H166" i="1"/>
  <c r="O166" i="1" s="1"/>
  <c r="H167" i="1"/>
  <c r="O167" i="1" s="1"/>
  <c r="H168" i="1"/>
  <c r="O168" i="1" s="1"/>
  <c r="H169" i="1"/>
  <c r="O169" i="1" s="1"/>
  <c r="H170" i="1"/>
  <c r="O170" i="1" s="1"/>
  <c r="H171" i="1"/>
  <c r="O171" i="1" s="1"/>
  <c r="H5" i="1"/>
  <c r="O5" i="1" s="1"/>
  <c r="H4" i="1"/>
  <c r="O4" i="1" s="1"/>
  <c r="T4" i="1" l="1"/>
  <c r="T149" i="1"/>
  <c r="T49" i="1"/>
  <c r="T5" i="1"/>
  <c r="T164" i="1"/>
  <c r="T156" i="1"/>
  <c r="T144" i="1"/>
  <c r="T136" i="1"/>
  <c r="T128" i="1"/>
  <c r="T120" i="1"/>
  <c r="T112" i="1"/>
  <c r="T104" i="1"/>
  <c r="T96" i="1"/>
  <c r="T88" i="1"/>
  <c r="T76" i="1"/>
  <c r="T68" i="1"/>
  <c r="T60" i="1"/>
  <c r="T52" i="1"/>
  <c r="T36" i="1"/>
  <c r="T153" i="1"/>
  <c r="T105" i="1"/>
  <c r="T61" i="1"/>
  <c r="T168" i="1"/>
  <c r="T152" i="1"/>
  <c r="T148" i="1"/>
  <c r="T140" i="1"/>
  <c r="T132" i="1"/>
  <c r="T108" i="1"/>
  <c r="T100" i="1"/>
  <c r="T92" i="1"/>
  <c r="T84" i="1"/>
  <c r="T72" i="1"/>
  <c r="T64" i="1"/>
  <c r="T56" i="1"/>
  <c r="T44" i="1"/>
  <c r="T40" i="1"/>
  <c r="H90" i="5"/>
  <c r="M89" i="5"/>
  <c r="I89" i="6"/>
  <c r="I90" i="6" s="1"/>
  <c r="T131" i="1"/>
  <c r="T83" i="1"/>
  <c r="T93" i="1"/>
  <c r="T77" i="1"/>
  <c r="T25" i="1"/>
  <c r="T17" i="1"/>
  <c r="T13" i="1"/>
  <c r="T99" i="1"/>
  <c r="T59" i="1"/>
  <c r="T170" i="1"/>
  <c r="T166" i="1"/>
  <c r="T162" i="1"/>
  <c r="T154" i="1"/>
  <c r="T150" i="1"/>
  <c r="T146" i="1"/>
  <c r="T142" i="1"/>
  <c r="T138" i="1"/>
  <c r="T134" i="1"/>
  <c r="T130" i="1"/>
  <c r="T110" i="1"/>
  <c r="T106" i="1"/>
  <c r="T102" i="1"/>
  <c r="T98" i="1"/>
  <c r="T94" i="1"/>
  <c r="T90" i="1"/>
  <c r="T86" i="1"/>
  <c r="T78" i="1"/>
  <c r="T74" i="1"/>
  <c r="T62" i="1"/>
  <c r="T54" i="1"/>
  <c r="T18" i="1"/>
  <c r="L89" i="6"/>
  <c r="L90" i="6" s="1"/>
  <c r="M5" i="5"/>
  <c r="H89" i="6"/>
  <c r="M171" i="1"/>
  <c r="P171" i="1"/>
  <c r="T171" i="1" s="1"/>
  <c r="M169" i="1"/>
  <c r="P169" i="1"/>
  <c r="T169" i="1" s="1"/>
  <c r="M167" i="1"/>
  <c r="P167" i="1"/>
  <c r="T167" i="1" s="1"/>
  <c r="M165" i="1"/>
  <c r="P165" i="1"/>
  <c r="T165" i="1" s="1"/>
  <c r="M163" i="1"/>
  <c r="P163" i="1"/>
  <c r="T163" i="1" s="1"/>
  <c r="M161" i="1"/>
  <c r="P161" i="1"/>
  <c r="T161" i="1" s="1"/>
  <c r="M159" i="1"/>
  <c r="P159" i="1"/>
  <c r="T159" i="1" s="1"/>
  <c r="M157" i="1"/>
  <c r="P157" i="1"/>
  <c r="T157" i="1" s="1"/>
  <c r="M155" i="1"/>
  <c r="P155" i="1"/>
  <c r="T155" i="1" s="1"/>
  <c r="M151" i="1"/>
  <c r="P151" i="1"/>
  <c r="T151" i="1" s="1"/>
  <c r="M147" i="1"/>
  <c r="P147" i="1"/>
  <c r="T147" i="1" s="1"/>
  <c r="M145" i="1"/>
  <c r="P145" i="1"/>
  <c r="T145" i="1" s="1"/>
  <c r="M143" i="1"/>
  <c r="P143" i="1"/>
  <c r="T143" i="1" s="1"/>
  <c r="M141" i="1"/>
  <c r="P141" i="1"/>
  <c r="T141" i="1" s="1"/>
  <c r="M139" i="1"/>
  <c r="P139" i="1"/>
  <c r="T139" i="1" s="1"/>
  <c r="M137" i="1"/>
  <c r="P137" i="1"/>
  <c r="T137" i="1" s="1"/>
  <c r="M135" i="1"/>
  <c r="P135" i="1"/>
  <c r="T135" i="1" s="1"/>
  <c r="M133" i="1"/>
  <c r="P133" i="1"/>
  <c r="T133" i="1" s="1"/>
  <c r="M131" i="1"/>
  <c r="P131" i="1"/>
  <c r="M129" i="1"/>
  <c r="P129" i="1"/>
  <c r="T129" i="1" s="1"/>
  <c r="M125" i="1"/>
  <c r="P125" i="1"/>
  <c r="T125" i="1" s="1"/>
  <c r="M123" i="1"/>
  <c r="P123" i="1"/>
  <c r="T123" i="1" s="1"/>
  <c r="M121" i="1"/>
  <c r="P121" i="1"/>
  <c r="T121" i="1" s="1"/>
  <c r="M119" i="1"/>
  <c r="P119" i="1"/>
  <c r="T119" i="1" s="1"/>
  <c r="M117" i="1"/>
  <c r="P117" i="1"/>
  <c r="T117" i="1" s="1"/>
  <c r="M115" i="1"/>
  <c r="P115" i="1"/>
  <c r="T115" i="1" s="1"/>
  <c r="M113" i="1"/>
  <c r="P113" i="1"/>
  <c r="T113" i="1" s="1"/>
  <c r="M111" i="1"/>
  <c r="P111" i="1"/>
  <c r="T111" i="1" s="1"/>
  <c r="M109" i="1"/>
  <c r="P109" i="1"/>
  <c r="T109" i="1" s="1"/>
  <c r="M107" i="1"/>
  <c r="P107" i="1"/>
  <c r="T107" i="1" s="1"/>
  <c r="M103" i="1"/>
  <c r="P103" i="1"/>
  <c r="T103" i="1" s="1"/>
  <c r="M101" i="1"/>
  <c r="P101" i="1"/>
  <c r="T101" i="1" s="1"/>
  <c r="M97" i="1"/>
  <c r="P97" i="1"/>
  <c r="T97" i="1" s="1"/>
  <c r="M95" i="1"/>
  <c r="P95" i="1"/>
  <c r="T95" i="1" s="1"/>
  <c r="M93" i="1"/>
  <c r="P93" i="1"/>
  <c r="M91" i="1"/>
  <c r="P91" i="1"/>
  <c r="T91" i="1" s="1"/>
  <c r="M89" i="1"/>
  <c r="P89" i="1"/>
  <c r="T89" i="1" s="1"/>
  <c r="M85" i="1"/>
  <c r="P85" i="1"/>
  <c r="T85" i="1" s="1"/>
  <c r="M83" i="1"/>
  <c r="P83" i="1"/>
  <c r="M81" i="1"/>
  <c r="P81" i="1"/>
  <c r="T81" i="1" s="1"/>
  <c r="M79" i="1"/>
  <c r="P79" i="1"/>
  <c r="T79" i="1" s="1"/>
  <c r="M75" i="1"/>
  <c r="P75" i="1"/>
  <c r="T75" i="1" s="1"/>
  <c r="M73" i="1"/>
  <c r="P73" i="1"/>
  <c r="T73" i="1" s="1"/>
  <c r="M71" i="1"/>
  <c r="P71" i="1"/>
  <c r="T71" i="1" s="1"/>
  <c r="M69" i="1"/>
  <c r="P69" i="1"/>
  <c r="T69" i="1" s="1"/>
  <c r="M65" i="1"/>
  <c r="P65" i="1"/>
  <c r="T65" i="1" s="1"/>
  <c r="M59" i="1"/>
  <c r="P59" i="1"/>
  <c r="M57" i="1"/>
  <c r="P57" i="1"/>
  <c r="T57" i="1" s="1"/>
  <c r="M55" i="1"/>
  <c r="P55" i="1"/>
  <c r="T55" i="1" s="1"/>
  <c r="M53" i="1"/>
  <c r="P53" i="1"/>
  <c r="T53" i="1" s="1"/>
  <c r="M51" i="1"/>
  <c r="P51" i="1"/>
  <c r="M47" i="1"/>
  <c r="Q47" i="1"/>
  <c r="T47" i="1" s="1"/>
  <c r="M45" i="1"/>
  <c r="Q45" i="1"/>
  <c r="T45" i="1" s="1"/>
  <c r="M41" i="1"/>
  <c r="Q41" i="1"/>
  <c r="T41" i="1" s="1"/>
  <c r="M33" i="1"/>
  <c r="Q33" i="1"/>
  <c r="T33" i="1" s="1"/>
  <c r="M31" i="1"/>
  <c r="Q31" i="1"/>
  <c r="T31" i="1" s="1"/>
  <c r="M29" i="1"/>
  <c r="Q29" i="1"/>
  <c r="T29" i="1" s="1"/>
  <c r="M21" i="1"/>
  <c r="Q21" i="1"/>
  <c r="T21" i="1" s="1"/>
  <c r="M19" i="1"/>
  <c r="Q19" i="1"/>
  <c r="T19" i="1" s="1"/>
  <c r="M9" i="1"/>
  <c r="Q9" i="1"/>
  <c r="T9" i="1" s="1"/>
  <c r="M37" i="1"/>
  <c r="R37" i="1"/>
  <c r="T37" i="1" s="1"/>
  <c r="M23" i="1"/>
  <c r="R23" i="1"/>
  <c r="T23" i="1" s="1"/>
  <c r="M11" i="1"/>
  <c r="R11" i="1"/>
  <c r="M160" i="1"/>
  <c r="S160" i="1"/>
  <c r="T160" i="1" s="1"/>
  <c r="M158" i="1"/>
  <c r="S158" i="1"/>
  <c r="T158" i="1" s="1"/>
  <c r="M126" i="1"/>
  <c r="S126" i="1"/>
  <c r="T126" i="1" s="1"/>
  <c r="M124" i="1"/>
  <c r="S124" i="1"/>
  <c r="T124" i="1" s="1"/>
  <c r="M122" i="1"/>
  <c r="S122" i="1"/>
  <c r="T122" i="1" s="1"/>
  <c r="M118" i="1"/>
  <c r="S118" i="1"/>
  <c r="T118" i="1" s="1"/>
  <c r="M116" i="1"/>
  <c r="S116" i="1"/>
  <c r="T116" i="1" s="1"/>
  <c r="M114" i="1"/>
  <c r="S114" i="1"/>
  <c r="T114" i="1" s="1"/>
  <c r="M82" i="1"/>
  <c r="S82" i="1"/>
  <c r="T82" i="1" s="1"/>
  <c r="M80" i="1"/>
  <c r="S80" i="1"/>
  <c r="T80" i="1" s="1"/>
  <c r="M70" i="1"/>
  <c r="S70" i="1"/>
  <c r="T70" i="1" s="1"/>
  <c r="M66" i="1"/>
  <c r="S66" i="1"/>
  <c r="T66" i="1" s="1"/>
  <c r="M58" i="1"/>
  <c r="S58" i="1"/>
  <c r="T58" i="1" s="1"/>
  <c r="M50" i="1"/>
  <c r="S50" i="1"/>
  <c r="T50" i="1" s="1"/>
  <c r="M48" i="1"/>
  <c r="S48" i="1"/>
  <c r="T48" i="1" s="1"/>
  <c r="M46" i="1"/>
  <c r="S46" i="1"/>
  <c r="T46" i="1" s="1"/>
  <c r="M42" i="1"/>
  <c r="S42" i="1"/>
  <c r="T42" i="1" s="1"/>
  <c r="M38" i="1"/>
  <c r="S38" i="1"/>
  <c r="T38" i="1" s="1"/>
  <c r="M34" i="1"/>
  <c r="S34" i="1"/>
  <c r="T34" i="1" s="1"/>
  <c r="M32" i="1"/>
  <c r="S32" i="1"/>
  <c r="T32" i="1" s="1"/>
  <c r="M30" i="1"/>
  <c r="S30" i="1"/>
  <c r="T30" i="1" s="1"/>
  <c r="M28" i="1"/>
  <c r="S28" i="1"/>
  <c r="T28" i="1" s="1"/>
  <c r="M26" i="1"/>
  <c r="S26" i="1"/>
  <c r="T26" i="1" s="1"/>
  <c r="M24" i="1"/>
  <c r="S24" i="1"/>
  <c r="T24" i="1" s="1"/>
  <c r="M22" i="1"/>
  <c r="S22" i="1"/>
  <c r="T22" i="1" s="1"/>
  <c r="M20" i="1"/>
  <c r="S20" i="1"/>
  <c r="T20" i="1" s="1"/>
  <c r="M16" i="1"/>
  <c r="S16" i="1"/>
  <c r="T16" i="1" s="1"/>
  <c r="M14" i="1"/>
  <c r="S14" i="1"/>
  <c r="T14" i="1" s="1"/>
  <c r="M12" i="1"/>
  <c r="S12" i="1"/>
  <c r="T12" i="1" s="1"/>
  <c r="M10" i="1"/>
  <c r="S10" i="1"/>
  <c r="T10" i="1" s="1"/>
  <c r="M8" i="1"/>
  <c r="S8" i="1"/>
  <c r="T8" i="1" s="1"/>
  <c r="M6" i="1"/>
  <c r="S6" i="1"/>
  <c r="O172" i="1"/>
  <c r="Q172" i="1"/>
  <c r="Q173" i="1" s="1"/>
  <c r="M153" i="1"/>
  <c r="M127" i="1"/>
  <c r="M105" i="1"/>
  <c r="M99" i="1"/>
  <c r="M87" i="1"/>
  <c r="M77" i="1"/>
  <c r="M67" i="1"/>
  <c r="M63" i="1"/>
  <c r="M61" i="1"/>
  <c r="M49" i="1"/>
  <c r="M43" i="1"/>
  <c r="M39" i="1"/>
  <c r="M35" i="1"/>
  <c r="M27" i="1"/>
  <c r="M25" i="1"/>
  <c r="M17" i="1"/>
  <c r="M15" i="1"/>
  <c r="M13" i="1"/>
  <c r="M7" i="1"/>
  <c r="M5" i="1"/>
  <c r="S127" i="1"/>
  <c r="T127" i="1" s="1"/>
  <c r="S99" i="1"/>
  <c r="S87" i="1"/>
  <c r="T87" i="1" s="1"/>
  <c r="S67" i="1"/>
  <c r="T67" i="1" s="1"/>
  <c r="S63" i="1"/>
  <c r="T63" i="1" s="1"/>
  <c r="S43" i="1"/>
  <c r="T43" i="1" s="1"/>
  <c r="S39" i="1"/>
  <c r="T39" i="1" s="1"/>
  <c r="S35" i="1"/>
  <c r="T35" i="1" s="1"/>
  <c r="S27" i="1"/>
  <c r="T27" i="1" s="1"/>
  <c r="S15" i="1"/>
  <c r="T15" i="1" s="1"/>
  <c r="S7" i="1"/>
  <c r="T7" i="1" s="1"/>
  <c r="M149" i="1"/>
  <c r="M170" i="1"/>
  <c r="M168" i="1"/>
  <c r="M166" i="1"/>
  <c r="M164" i="1"/>
  <c r="M162" i="1"/>
  <c r="M156" i="1"/>
  <c r="M154" i="1"/>
  <c r="M152" i="1"/>
  <c r="M150" i="1"/>
  <c r="M148" i="1"/>
  <c r="M146" i="1"/>
  <c r="M144" i="1"/>
  <c r="M142" i="1"/>
  <c r="M140" i="1"/>
  <c r="M138" i="1"/>
  <c r="M136" i="1"/>
  <c r="M134" i="1"/>
  <c r="M132" i="1"/>
  <c r="M130" i="1"/>
  <c r="M128" i="1"/>
  <c r="M106" i="1"/>
  <c r="M104" i="1"/>
  <c r="M102" i="1"/>
  <c r="M100" i="1"/>
  <c r="M98" i="1"/>
  <c r="M96" i="1"/>
  <c r="M94" i="1"/>
  <c r="M92" i="1"/>
  <c r="M90" i="1"/>
  <c r="M88" i="1"/>
  <c r="M86" i="1"/>
  <c r="M76" i="1"/>
  <c r="M74" i="1"/>
  <c r="M64" i="1"/>
  <c r="M62" i="1"/>
  <c r="M60" i="1"/>
  <c r="M54" i="1"/>
  <c r="M52" i="1"/>
  <c r="M120" i="1"/>
  <c r="M108" i="1"/>
  <c r="M78" i="1"/>
  <c r="M72" i="1"/>
  <c r="M68" i="1"/>
  <c r="M44" i="1"/>
  <c r="M40" i="1"/>
  <c r="M36" i="1"/>
  <c r="M4" i="1"/>
  <c r="M112" i="1"/>
  <c r="M110" i="1"/>
  <c r="M84" i="1"/>
  <c r="M56" i="1"/>
  <c r="M18" i="1"/>
  <c r="M89" i="6" l="1"/>
  <c r="H90" i="6"/>
  <c r="O173" i="1"/>
  <c r="M90" i="5"/>
  <c r="H91" i="5"/>
  <c r="H92" i="5" s="1"/>
  <c r="S172" i="1"/>
  <c r="S173" i="1" s="1"/>
  <c r="R172" i="1"/>
  <c r="R173" i="1" s="1"/>
  <c r="O175" i="1" s="1"/>
  <c r="O176" i="1" s="1"/>
  <c r="P172" i="1"/>
  <c r="P173" i="1" s="1"/>
  <c r="T51" i="1"/>
  <c r="T6" i="1"/>
  <c r="T11" i="1"/>
  <c r="T172" i="1" l="1"/>
  <c r="M90" i="6"/>
  <c r="H91" i="6"/>
  <c r="H92" i="6" s="1"/>
  <c r="T173" i="1"/>
</calcChain>
</file>

<file path=xl/sharedStrings.xml><?xml version="1.0" encoding="utf-8"?>
<sst xmlns="http://schemas.openxmlformats.org/spreadsheetml/2006/main" count="63" uniqueCount="28">
  <si>
    <t>hs</t>
  </si>
  <si>
    <t>food and non-food</t>
  </si>
  <si>
    <t>houe</t>
  </si>
  <si>
    <t>edu</t>
  </si>
  <si>
    <t>hel</t>
  </si>
  <si>
    <t>total exp</t>
  </si>
  <si>
    <t>per capita exp</t>
  </si>
  <si>
    <t>house</t>
  </si>
  <si>
    <t xml:space="preserve">invest </t>
  </si>
  <si>
    <t>PCE</t>
  </si>
  <si>
    <t>Pov.status</t>
  </si>
  <si>
    <t>per capita income</t>
  </si>
  <si>
    <t>Remittance recipient</t>
  </si>
  <si>
    <t>Remittance non-recipient</t>
  </si>
  <si>
    <t>CI</t>
  </si>
  <si>
    <t>AC</t>
  </si>
  <si>
    <t>EI</t>
  </si>
  <si>
    <t>HI</t>
  </si>
  <si>
    <t>II</t>
  </si>
  <si>
    <t>HWI</t>
  </si>
  <si>
    <t>age</t>
  </si>
  <si>
    <t>sex</t>
  </si>
  <si>
    <t>education</t>
  </si>
  <si>
    <t>HS</t>
  </si>
  <si>
    <t>occupation</t>
  </si>
  <si>
    <t>land</t>
  </si>
  <si>
    <t>Remittance</t>
  </si>
  <si>
    <t>Data for Regression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</si>
</sst>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6"/>
  <sheetViews>
    <sheetView zoomScale="90" zoomScaleNormal="90" workbookViewId="0">
      <selection activeCell="J15" sqref="J15"/>
    </sheetView>
  </sheetViews>
  <sheetFormatPr defaultRowHeight="15" x14ac:dyDescent="0.25"/>
  <cols>
    <col min="2" max="2" width="17.7109375" customWidth="1"/>
    <col min="6" max="6" width="7.7109375" customWidth="1"/>
    <col min="8" max="8" width="17.5703125" customWidth="1"/>
    <col min="12" max="12" width="6.85546875" customWidth="1"/>
  </cols>
  <sheetData>
    <row r="1" spans="1:20" x14ac:dyDescent="0.25">
      <c r="C1" t="s">
        <v>5</v>
      </c>
      <c r="I1" t="s">
        <v>6</v>
      </c>
    </row>
    <row r="3" spans="1:2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8</v>
      </c>
      <c r="H3" t="s">
        <v>1</v>
      </c>
      <c r="I3" t="s">
        <v>7</v>
      </c>
      <c r="J3" t="s">
        <v>3</v>
      </c>
      <c r="K3" t="s">
        <v>4</v>
      </c>
      <c r="L3" t="s">
        <v>8</v>
      </c>
      <c r="M3" t="s">
        <v>9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</row>
    <row r="4" spans="1:20" x14ac:dyDescent="0.25">
      <c r="A4">
        <v>3</v>
      </c>
      <c r="B4">
        <v>80260</v>
      </c>
      <c r="C4">
        <v>120000</v>
      </c>
      <c r="D4">
        <v>2000</v>
      </c>
      <c r="E4">
        <v>2560</v>
      </c>
      <c r="F4">
        <v>3720.8639999999996</v>
      </c>
      <c r="H4">
        <f>B4/A4</f>
        <v>26753.333333333332</v>
      </c>
      <c r="I4">
        <f>C4/A4</f>
        <v>40000</v>
      </c>
      <c r="J4">
        <f>D4/A4</f>
        <v>666.66666666666663</v>
      </c>
      <c r="K4">
        <f>E4/A4</f>
        <v>853.33333333333337</v>
      </c>
      <c r="L4">
        <f>F4/A4</f>
        <v>1240.2879999999998</v>
      </c>
      <c r="M4">
        <f>H4+I4+J4+K4+L4</f>
        <v>69513.621333333329</v>
      </c>
      <c r="O4">
        <f>(LN(H4)-LN(5872))/(LN(305575)-LN(5872))</f>
        <v>0.38372059757272864</v>
      </c>
      <c r="P4">
        <f>(LN(I4)-LN(104.83))/(LN(50666.67)-LN(104.83))</f>
        <v>0.96175360855381886</v>
      </c>
      <c r="Q4">
        <f>(LN(J4)-LN(111.11))/(LN(21600)-LN(111.11))</f>
        <v>0.33999885880262048</v>
      </c>
      <c r="R4">
        <f>(LN(K4)-LN(100))/(LN(10000)-LN(100))</f>
        <v>0.46555935529609338</v>
      </c>
      <c r="S4">
        <f>(LN(L4)-LN(34.7))/(LN(4813.51)-LN(34.7))</f>
        <v>0.72506865796135389</v>
      </c>
      <c r="T4">
        <f>(O4*P4*Q4*R4*S4)^0.2</f>
        <v>0.53135175253279099</v>
      </c>
    </row>
    <row r="5" spans="1:20" x14ac:dyDescent="0.25">
      <c r="A5">
        <v>10</v>
      </c>
      <c r="B5">
        <v>185110</v>
      </c>
      <c r="C5">
        <v>12500</v>
      </c>
      <c r="D5">
        <v>100000</v>
      </c>
      <c r="E5">
        <v>7000</v>
      </c>
      <c r="F5">
        <v>4197.3599999999997</v>
      </c>
      <c r="H5">
        <f>B5/A5</f>
        <v>18511</v>
      </c>
      <c r="I5">
        <f t="shared" ref="I5:I68" si="0">C5/A5</f>
        <v>1250</v>
      </c>
      <c r="J5">
        <f t="shared" ref="J5:J68" si="1">D5/A5</f>
        <v>10000</v>
      </c>
      <c r="K5">
        <f t="shared" ref="K5:K68" si="2">E5/A5</f>
        <v>700</v>
      </c>
      <c r="L5">
        <f t="shared" ref="L5:L68" si="3">F5/A5</f>
        <v>419.73599999999999</v>
      </c>
      <c r="M5">
        <f t="shared" ref="M5:M68" si="4">H5+I5+J5+K5+L5</f>
        <v>30880.736000000001</v>
      </c>
      <c r="O5">
        <f>(LN(H5)-LN(5872))/(LN(305575)-LN(5872))</f>
        <v>0.29052881359984645</v>
      </c>
      <c r="P5">
        <f>(LN(I5)-LN(104.83))/(LN(50666.67)-LN(104.83))</f>
        <v>0.40101694337686061</v>
      </c>
      <c r="Q5">
        <f>(LN(J5)-LN(111.11))/(LN(21600)-LN(111.11))</f>
        <v>0.85386740815676465</v>
      </c>
      <c r="R5">
        <f>(LN(K5)-LN(100))/(LN(10000)-LN(100))</f>
        <v>0.42254902000712824</v>
      </c>
      <c r="S5">
        <f>(LN(L5)-LN(34.7))/(LN(4813.51)-LN(34.7))</f>
        <v>0.50540608174002799</v>
      </c>
      <c r="T5">
        <f t="shared" ref="T5:T68" si="5">(O5*P5*Q5*R5*S5)^0.2</f>
        <v>0.46286248909995154</v>
      </c>
    </row>
    <row r="6" spans="1:20" x14ac:dyDescent="0.25">
      <c r="A6">
        <v>10</v>
      </c>
      <c r="B6">
        <v>183950</v>
      </c>
      <c r="C6">
        <v>18563</v>
      </c>
      <c r="D6">
        <v>6000</v>
      </c>
      <c r="E6">
        <v>1000</v>
      </c>
      <c r="F6">
        <v>14836.608</v>
      </c>
      <c r="H6">
        <f t="shared" ref="H6:H69" si="6">B6/A6</f>
        <v>18395</v>
      </c>
      <c r="I6">
        <f t="shared" si="0"/>
        <v>1856.3</v>
      </c>
      <c r="J6">
        <f t="shared" si="1"/>
        <v>600</v>
      </c>
      <c r="K6">
        <f t="shared" si="2"/>
        <v>100</v>
      </c>
      <c r="L6">
        <f t="shared" si="3"/>
        <v>1483.6608000000001</v>
      </c>
      <c r="M6">
        <f t="shared" si="4"/>
        <v>22434.960800000001</v>
      </c>
      <c r="O6">
        <f>(LN(H6)-LN(5872))/(LN(305575)-LN(5872))</f>
        <v>0.28893816038875336</v>
      </c>
      <c r="P6">
        <f>(LN(I6)-LN(104.83))/(LN(50666.67)-LN(104.83))</f>
        <v>0.46499719772663922</v>
      </c>
      <c r="Q6">
        <f>(LN(J6)-LN(111.11))/(LN(21600)-LN(111.11))</f>
        <v>0.32000607753207561</v>
      </c>
      <c r="R6">
        <f>(LN(K6)-LN(100))/(LN(10000)-LN(100))</f>
        <v>0</v>
      </c>
      <c r="S6">
        <f>(LN(L6)-LN(34.7))/(LN(4813.51)-LN(34.7))</f>
        <v>0.76139324756625304</v>
      </c>
      <c r="T6">
        <f t="shared" si="5"/>
        <v>0</v>
      </c>
    </row>
    <row r="7" spans="1:20" x14ac:dyDescent="0.25">
      <c r="A7">
        <v>4</v>
      </c>
      <c r="B7">
        <v>53220</v>
      </c>
      <c r="C7">
        <v>9520</v>
      </c>
      <c r="D7">
        <v>6500</v>
      </c>
      <c r="E7">
        <v>4000</v>
      </c>
      <c r="F7">
        <v>7841.28</v>
      </c>
      <c r="H7">
        <f t="shared" si="6"/>
        <v>13305</v>
      </c>
      <c r="I7">
        <f t="shared" si="0"/>
        <v>2380</v>
      </c>
      <c r="J7">
        <f t="shared" si="1"/>
        <v>1625</v>
      </c>
      <c r="K7">
        <f t="shared" si="2"/>
        <v>1000</v>
      </c>
      <c r="L7">
        <f t="shared" si="3"/>
        <v>1960.32</v>
      </c>
      <c r="M7">
        <f t="shared" si="4"/>
        <v>20270.32</v>
      </c>
      <c r="O7">
        <f>(LN(H7)-LN(5872))/(LN(305575)-LN(5872))</f>
        <v>0.20696979305451405</v>
      </c>
      <c r="P7">
        <f>(LN(I7)-LN(104.83))/(LN(50666.67)-LN(104.83))</f>
        <v>0.50520557030758595</v>
      </c>
      <c r="Q7">
        <f>(LN(J7)-LN(111.11))/(LN(21600)-LN(111.11))</f>
        <v>0.50906624305079928</v>
      </c>
      <c r="R7">
        <f>(LN(K7)-LN(100))/(LN(10000)-LN(100))</f>
        <v>0.49999999999999983</v>
      </c>
      <c r="S7">
        <f>(LN(L7)-LN(34.7))/(LN(4813.51)-LN(34.7))</f>
        <v>0.81787544647268728</v>
      </c>
      <c r="T7">
        <f t="shared" si="5"/>
        <v>0.46511603689294562</v>
      </c>
    </row>
    <row r="8" spans="1:20" x14ac:dyDescent="0.25">
      <c r="A8">
        <v>4</v>
      </c>
      <c r="B8">
        <v>72450</v>
      </c>
      <c r="C8">
        <v>8974</v>
      </c>
      <c r="D8">
        <v>12000</v>
      </c>
      <c r="E8">
        <v>4580</v>
      </c>
      <c r="F8">
        <v>7355.9040000000005</v>
      </c>
      <c r="H8">
        <f t="shared" si="6"/>
        <v>18112.5</v>
      </c>
      <c r="I8">
        <f t="shared" si="0"/>
        <v>2243.5</v>
      </c>
      <c r="J8">
        <f t="shared" si="1"/>
        <v>3000</v>
      </c>
      <c r="K8">
        <f t="shared" si="2"/>
        <v>1145</v>
      </c>
      <c r="L8">
        <f t="shared" si="3"/>
        <v>1838.9760000000001</v>
      </c>
      <c r="M8">
        <f t="shared" si="4"/>
        <v>26339.975999999999</v>
      </c>
      <c r="O8">
        <f>(LN(H8)-LN(5872))/(LN(305575)-LN(5872))</f>
        <v>0.28502202145128536</v>
      </c>
      <c r="P8">
        <f>(LN(I8)-LN(104.83))/(LN(50666.67)-LN(104.83))</f>
        <v>0.49564945237612762</v>
      </c>
      <c r="Q8">
        <f>(LN(J8)-LN(111.11))/(LN(21600)-LN(111.11))</f>
        <v>0.62540644455682914</v>
      </c>
      <c r="R8">
        <f>(LN(K8)-LN(100))/(LN(10000)-LN(100))</f>
        <v>0.52940274333795334</v>
      </c>
      <c r="S8">
        <f>(LN(L8)-LN(34.7))/(LN(4813.51)-LN(34.7))</f>
        <v>0.804920640628913</v>
      </c>
      <c r="T8">
        <f t="shared" si="5"/>
        <v>0.51898036849395457</v>
      </c>
    </row>
    <row r="9" spans="1:20" x14ac:dyDescent="0.25">
      <c r="A9">
        <v>6</v>
      </c>
      <c r="B9">
        <v>75678</v>
      </c>
      <c r="C9">
        <v>128000</v>
      </c>
      <c r="D9">
        <v>1240</v>
      </c>
      <c r="E9">
        <v>3000</v>
      </c>
      <c r="F9">
        <v>11051.567999999997</v>
      </c>
      <c r="H9">
        <f t="shared" si="6"/>
        <v>12613</v>
      </c>
      <c r="I9">
        <f t="shared" si="0"/>
        <v>21333.333333333332</v>
      </c>
      <c r="J9">
        <f t="shared" si="1"/>
        <v>206.66666666666666</v>
      </c>
      <c r="K9">
        <f t="shared" si="2"/>
        <v>500</v>
      </c>
      <c r="L9">
        <f t="shared" si="3"/>
        <v>1841.9279999999997</v>
      </c>
      <c r="M9">
        <f t="shared" si="4"/>
        <v>36494.927999999993</v>
      </c>
      <c r="O9">
        <f>(LN(H9)-LN(5872))/(LN(305575)-LN(5872))</f>
        <v>0.19345464201339088</v>
      </c>
      <c r="P9">
        <f>(LN(I9)-LN(104.83))/(LN(50666.67)-LN(104.83))</f>
        <v>0.86004824690144566</v>
      </c>
      <c r="Q9">
        <f>(LN(J9)-LN(111.11))/(LN(21600)-LN(111.11))</f>
        <v>0.1177599581026906</v>
      </c>
      <c r="R9">
        <f>(LN(K9)-LN(100))/(LN(10000)-LN(100))</f>
        <v>0.34948500216800921</v>
      </c>
      <c r="S9">
        <f>(LN(L9)-LN(34.7))/(LN(4813.51)-LN(34.7))</f>
        <v>0.80524582521491928</v>
      </c>
      <c r="T9">
        <f t="shared" si="5"/>
        <v>0.35342016681787031</v>
      </c>
    </row>
    <row r="10" spans="1:20" x14ac:dyDescent="0.25">
      <c r="A10">
        <v>9</v>
      </c>
      <c r="B10">
        <v>81000</v>
      </c>
      <c r="C10">
        <v>144000</v>
      </c>
      <c r="D10">
        <v>1000</v>
      </c>
      <c r="E10">
        <v>2000</v>
      </c>
      <c r="F10">
        <v>9950.8799999999992</v>
      </c>
      <c r="H10">
        <f t="shared" si="6"/>
        <v>9000</v>
      </c>
      <c r="I10">
        <f t="shared" si="0"/>
        <v>16000</v>
      </c>
      <c r="J10">
        <f t="shared" si="1"/>
        <v>111.11111111111111</v>
      </c>
      <c r="K10">
        <f t="shared" si="2"/>
        <v>222.22222222222223</v>
      </c>
      <c r="L10">
        <f t="shared" si="3"/>
        <v>1105.6533333333332</v>
      </c>
      <c r="M10">
        <f t="shared" si="4"/>
        <v>26438.986666666664</v>
      </c>
      <c r="O10">
        <f>(LN(H10)-LN(5872))/(LN(305575)-LN(5872))</f>
        <v>0.10805397032905896</v>
      </c>
      <c r="P10">
        <f>(LN(I10)-LN(104.83))/(LN(50666.67)-LN(104.83))</f>
        <v>0.8135028982476451</v>
      </c>
      <c r="Q10">
        <f>(LN(J10)-LN(111.11))/(LN(21600)-LN(111.11))</f>
        <v>1.897568658491405E-6</v>
      </c>
      <c r="R10">
        <f>(LN(K10)-LN(100))/(LN(10000)-LN(100))</f>
        <v>0.17339374311232808</v>
      </c>
      <c r="S10">
        <f>(LN(L10)-LN(34.7))/(LN(4813.51)-LN(34.7))</f>
        <v>0.70177244985116194</v>
      </c>
      <c r="T10">
        <f t="shared" si="5"/>
        <v>2.8939126206468713E-2</v>
      </c>
    </row>
    <row r="11" spans="1:20" x14ac:dyDescent="0.25">
      <c r="A11">
        <v>4</v>
      </c>
      <c r="B11">
        <v>37650</v>
      </c>
      <c r="C11">
        <v>96000</v>
      </c>
      <c r="D11">
        <v>1000</v>
      </c>
      <c r="E11">
        <v>8560</v>
      </c>
      <c r="F11">
        <v>5190</v>
      </c>
      <c r="H11">
        <f t="shared" si="6"/>
        <v>9412.5</v>
      </c>
      <c r="I11">
        <f t="shared" si="0"/>
        <v>24000</v>
      </c>
      <c r="J11">
        <f t="shared" si="1"/>
        <v>250</v>
      </c>
      <c r="K11">
        <f t="shared" si="2"/>
        <v>2140</v>
      </c>
      <c r="L11">
        <f t="shared" si="3"/>
        <v>1297.5</v>
      </c>
      <c r="M11">
        <f t="shared" si="4"/>
        <v>37100</v>
      </c>
      <c r="O11">
        <f>(LN(H11)-LN(5872))/(LN(305575)-LN(5872))</f>
        <v>0.11939354934847987</v>
      </c>
      <c r="P11">
        <f>(LN(I11)-LN(104.83))/(LN(50666.67)-LN(104.83))</f>
        <v>0.87910488262923614</v>
      </c>
      <c r="Q11">
        <f>(LN(J11)-LN(111.11))/(LN(21600)-LN(111.11))</f>
        <v>0.15388070441829521</v>
      </c>
      <c r="R11">
        <f>(LN(K11)-LN(100))/(LN(10000)-LN(100))</f>
        <v>0.66520688667459527</v>
      </c>
      <c r="S11">
        <f>(LN(L11)-LN(34.7))/(LN(4813.51)-LN(34.7))</f>
        <v>0.73421133496930524</v>
      </c>
      <c r="T11">
        <f t="shared" si="5"/>
        <v>0.37966163050708118</v>
      </c>
    </row>
    <row r="12" spans="1:20" x14ac:dyDescent="0.25">
      <c r="A12">
        <v>7</v>
      </c>
      <c r="B12">
        <v>468865</v>
      </c>
      <c r="C12">
        <v>25630</v>
      </c>
      <c r="D12">
        <v>8000</v>
      </c>
      <c r="E12">
        <v>2000</v>
      </c>
      <c r="F12">
        <v>2341.771200000001</v>
      </c>
      <c r="H12">
        <f t="shared" si="6"/>
        <v>66980.71428571429</v>
      </c>
      <c r="I12">
        <f t="shared" si="0"/>
        <v>3661.4285714285716</v>
      </c>
      <c r="J12">
        <f t="shared" si="1"/>
        <v>1142.8571428571429</v>
      </c>
      <c r="K12">
        <f t="shared" si="2"/>
        <v>285.71428571428572</v>
      </c>
      <c r="L12">
        <f t="shared" si="3"/>
        <v>334.53874285714301</v>
      </c>
      <c r="M12">
        <f t="shared" si="4"/>
        <v>72405.253028571431</v>
      </c>
      <c r="O12">
        <f>(LN(H12)-LN(5872))/(LN(305575)-LN(5872))</f>
        <v>0.61594369105424629</v>
      </c>
      <c r="P12">
        <f>(LN(I12)-LN(104.83))/(LN(50666.67)-LN(104.83))</f>
        <v>0.57489897842496129</v>
      </c>
      <c r="Q12">
        <f>(LN(J12)-LN(111.11))/(LN(21600)-LN(111.11))</f>
        <v>0.4422766340911784</v>
      </c>
      <c r="R12">
        <f>(LN(K12)-LN(100))/(LN(10000)-LN(100))</f>
        <v>0.227965977824862</v>
      </c>
      <c r="S12">
        <f>(LN(L12)-LN(34.7))/(LN(4813.51)-LN(34.7))</f>
        <v>0.45940995249302946</v>
      </c>
      <c r="T12">
        <f t="shared" si="5"/>
        <v>0.43952076299283599</v>
      </c>
    </row>
    <row r="13" spans="1:20" x14ac:dyDescent="0.25">
      <c r="A13">
        <v>5</v>
      </c>
      <c r="B13">
        <v>74200</v>
      </c>
      <c r="C13">
        <v>240000</v>
      </c>
      <c r="D13">
        <v>8620</v>
      </c>
      <c r="E13">
        <v>20000</v>
      </c>
      <c r="F13">
        <v>6557.0879999999997</v>
      </c>
      <c r="H13">
        <f t="shared" si="6"/>
        <v>14840</v>
      </c>
      <c r="I13">
        <f t="shared" si="0"/>
        <v>48000</v>
      </c>
      <c r="J13">
        <f t="shared" si="1"/>
        <v>1724</v>
      </c>
      <c r="K13">
        <f t="shared" si="2"/>
        <v>4000</v>
      </c>
      <c r="L13">
        <f t="shared" si="3"/>
        <v>1311.4176</v>
      </c>
      <c r="M13">
        <f t="shared" si="4"/>
        <v>69875.417600000001</v>
      </c>
      <c r="O13">
        <f>(LN(H13)-LN(5872))/(LN(305575)-LN(5872))</f>
        <v>0.23459791413637607</v>
      </c>
      <c r="P13">
        <f>(LN(I13)-LN(104.83))/(LN(50666.67)-LN(104.83))</f>
        <v>0.99125221566462773</v>
      </c>
      <c r="Q13">
        <f>(LN(J13)-LN(111.11))/(LN(21600)-LN(111.11))</f>
        <v>0.52028828587015552</v>
      </c>
      <c r="R13">
        <f>(LN(K13)-LN(100))/(LN(10000)-LN(100))</f>
        <v>0.80102999566398103</v>
      </c>
      <c r="S13">
        <f>(LN(L13)-LN(34.7))/(LN(4813.51)-LN(34.7))</f>
        <v>0.736374432511823</v>
      </c>
      <c r="T13">
        <f t="shared" si="5"/>
        <v>0.58979348256682995</v>
      </c>
    </row>
    <row r="14" spans="1:20" x14ac:dyDescent="0.25">
      <c r="A14">
        <v>5</v>
      </c>
      <c r="B14">
        <v>88440</v>
      </c>
      <c r="C14">
        <v>5681</v>
      </c>
      <c r="D14">
        <v>48000</v>
      </c>
      <c r="E14">
        <v>2000</v>
      </c>
      <c r="F14">
        <v>6251.2559999999994</v>
      </c>
      <c r="H14">
        <f t="shared" si="6"/>
        <v>17688</v>
      </c>
      <c r="I14">
        <f t="shared" si="0"/>
        <v>1136.2</v>
      </c>
      <c r="J14">
        <f t="shared" si="1"/>
        <v>9600</v>
      </c>
      <c r="K14">
        <f t="shared" si="2"/>
        <v>400</v>
      </c>
      <c r="L14">
        <f t="shared" si="3"/>
        <v>1250.2511999999999</v>
      </c>
      <c r="M14">
        <f t="shared" si="4"/>
        <v>30074.4512</v>
      </c>
      <c r="O14">
        <f>(LN(H14)-LN(5872))/(LN(305575)-LN(5872))</f>
        <v>0.27902104362902058</v>
      </c>
      <c r="P14">
        <f>(LN(I14)-LN(104.83))/(LN(50666.67)-LN(104.83))</f>
        <v>0.38557298983391586</v>
      </c>
      <c r="Q14">
        <f>(LN(J14)-LN(111.11))/(LN(21600)-LN(111.11))</f>
        <v>0.84612119315036316</v>
      </c>
      <c r="R14">
        <f>(LN(K14)-LN(100))/(LN(10000)-LN(100))</f>
        <v>0.30102999566398103</v>
      </c>
      <c r="S14">
        <f>(LN(L14)-LN(34.7))/(LN(4813.51)-LN(34.7))</f>
        <v>0.72669075107142556</v>
      </c>
      <c r="T14">
        <f t="shared" si="5"/>
        <v>0.45690625971470294</v>
      </c>
    </row>
    <row r="15" spans="1:20" x14ac:dyDescent="0.25">
      <c r="A15">
        <v>5</v>
      </c>
      <c r="B15">
        <v>67590</v>
      </c>
      <c r="C15">
        <v>104000</v>
      </c>
      <c r="D15">
        <v>6000</v>
      </c>
      <c r="E15">
        <v>2000</v>
      </c>
      <c r="F15">
        <v>5184.2879999999996</v>
      </c>
      <c r="H15">
        <f t="shared" si="6"/>
        <v>13518</v>
      </c>
      <c r="I15">
        <f t="shared" si="0"/>
        <v>20800</v>
      </c>
      <c r="J15">
        <f t="shared" si="1"/>
        <v>1200</v>
      </c>
      <c r="K15">
        <f t="shared" si="2"/>
        <v>400</v>
      </c>
      <c r="L15">
        <f t="shared" si="3"/>
        <v>1036.8575999999998</v>
      </c>
      <c r="M15">
        <f t="shared" si="4"/>
        <v>36954.857600000003</v>
      </c>
      <c r="O15">
        <f>(LN(H15)-LN(5872))/(LN(305575)-LN(5872))</f>
        <v>0.21098857504437352</v>
      </c>
      <c r="P15">
        <f>(LN(I15)-LN(104.83))/(LN(50666.67)-LN(104.83))</f>
        <v>0.85595196731844791</v>
      </c>
      <c r="Q15">
        <f>(LN(J15)-LN(111.11))/(LN(21600)-LN(111.11))</f>
        <v>0.45153485643664748</v>
      </c>
      <c r="R15">
        <f>(LN(K15)-LN(100))/(LN(10000)-LN(100))</f>
        <v>0.30102999566398103</v>
      </c>
      <c r="S15">
        <f>(LN(L15)-LN(34.7))/(LN(4813.51)-LN(34.7))</f>
        <v>0.68874810821955568</v>
      </c>
      <c r="T15">
        <f t="shared" si="5"/>
        <v>0.44219513609403943</v>
      </c>
    </row>
    <row r="16" spans="1:20" x14ac:dyDescent="0.25">
      <c r="A16">
        <v>4</v>
      </c>
      <c r="B16">
        <v>62630</v>
      </c>
      <c r="C16">
        <v>84230</v>
      </c>
      <c r="D16">
        <v>12000</v>
      </c>
      <c r="E16">
        <v>1000</v>
      </c>
      <c r="F16">
        <v>5598.48</v>
      </c>
      <c r="H16">
        <f t="shared" si="6"/>
        <v>15657.5</v>
      </c>
      <c r="I16">
        <f t="shared" si="0"/>
        <v>21057.5</v>
      </c>
      <c r="J16">
        <f t="shared" si="1"/>
        <v>3000</v>
      </c>
      <c r="K16">
        <f t="shared" si="2"/>
        <v>250</v>
      </c>
      <c r="L16">
        <f t="shared" si="3"/>
        <v>1399.62</v>
      </c>
      <c r="M16">
        <f t="shared" si="4"/>
        <v>41364.620000000003</v>
      </c>
      <c r="O16">
        <f>(LN(H16)-LN(5872))/(LN(305575)-LN(5872))</f>
        <v>0.24816668900238248</v>
      </c>
      <c r="P16">
        <f>(LN(I16)-LN(104.83))/(LN(50666.67)-LN(104.83))</f>
        <v>0.8579426540002596</v>
      </c>
      <c r="Q16">
        <f>(LN(J16)-LN(111.11))/(LN(21600)-LN(111.11))</f>
        <v>0.62540644455682914</v>
      </c>
      <c r="R16">
        <f>(LN(K16)-LN(100))/(LN(10000)-LN(100))</f>
        <v>0.19897000433601861</v>
      </c>
      <c r="S16">
        <f>(LN(L16)-LN(34.7))/(LN(4813.51)-LN(34.7))</f>
        <v>0.74957115734570379</v>
      </c>
      <c r="T16">
        <f t="shared" si="5"/>
        <v>0.45665993973797414</v>
      </c>
    </row>
    <row r="17" spans="1:20" x14ac:dyDescent="0.25">
      <c r="A17">
        <v>4</v>
      </c>
      <c r="B17">
        <v>101800</v>
      </c>
      <c r="C17">
        <v>16320</v>
      </c>
      <c r="D17">
        <v>12000</v>
      </c>
      <c r="E17">
        <v>20000</v>
      </c>
      <c r="F17">
        <v>6837.12</v>
      </c>
      <c r="H17">
        <f t="shared" si="6"/>
        <v>25450</v>
      </c>
      <c r="I17">
        <f t="shared" si="0"/>
        <v>4080</v>
      </c>
      <c r="J17">
        <f t="shared" si="1"/>
        <v>3000</v>
      </c>
      <c r="K17">
        <f t="shared" si="2"/>
        <v>5000</v>
      </c>
      <c r="L17">
        <f t="shared" si="3"/>
        <v>1709.28</v>
      </c>
      <c r="M17">
        <f t="shared" si="4"/>
        <v>39239.279999999999</v>
      </c>
      <c r="O17">
        <f>(LN(H17)-LN(5872))/(LN(305575)-LN(5872))</f>
        <v>0.371083114342531</v>
      </c>
      <c r="P17">
        <f>(LN(I17)-LN(104.83))/(LN(50666.67)-LN(104.83))</f>
        <v>0.5924121864028119</v>
      </c>
      <c r="Q17">
        <f>(LN(J17)-LN(111.11))/(LN(21600)-LN(111.11))</f>
        <v>0.62540644455682914</v>
      </c>
      <c r="R17">
        <f>(LN(K17)-LN(100))/(LN(10000)-LN(100))</f>
        <v>0.84948500216800937</v>
      </c>
      <c r="S17">
        <f>(LN(L17)-LN(34.7))/(LN(4813.51)-LN(34.7))</f>
        <v>0.7900929622338293</v>
      </c>
      <c r="T17">
        <f t="shared" si="5"/>
        <v>0.6208951787232172</v>
      </c>
    </row>
    <row r="18" spans="1:20" x14ac:dyDescent="0.25">
      <c r="A18">
        <v>5</v>
      </c>
      <c r="B18">
        <v>103180</v>
      </c>
      <c r="C18">
        <v>1200</v>
      </c>
      <c r="D18">
        <v>1250</v>
      </c>
      <c r="E18">
        <v>5600</v>
      </c>
      <c r="F18">
        <v>8246.16</v>
      </c>
      <c r="H18">
        <f t="shared" si="6"/>
        <v>20636</v>
      </c>
      <c r="I18">
        <f t="shared" si="0"/>
        <v>240</v>
      </c>
      <c r="J18">
        <f t="shared" si="1"/>
        <v>250</v>
      </c>
      <c r="K18">
        <f t="shared" si="2"/>
        <v>1120</v>
      </c>
      <c r="L18">
        <f t="shared" si="3"/>
        <v>1649.232</v>
      </c>
      <c r="M18">
        <f t="shared" si="4"/>
        <v>23895.232</v>
      </c>
      <c r="O18">
        <f>(LN(H18)-LN(5872))/(LN(305575)-LN(5872))</f>
        <v>0.31802678288251607</v>
      </c>
      <c r="P18">
        <f>(LN(I18)-LN(104.83))/(LN(50666.67)-LN(104.83))</f>
        <v>0.13401412987532174</v>
      </c>
      <c r="Q18">
        <f>(LN(J18)-LN(111.11))/(LN(21600)-LN(111.11))</f>
        <v>0.15388070441829521</v>
      </c>
      <c r="R18">
        <f>(LN(K18)-LN(100))/(LN(10000)-LN(100))</f>
        <v>0.52460901133509064</v>
      </c>
      <c r="S18">
        <f>(LN(L18)-LN(34.7))/(LN(4813.51)-LN(34.7))</f>
        <v>0.78284249619840118</v>
      </c>
      <c r="T18">
        <f t="shared" si="5"/>
        <v>0.30623986059446617</v>
      </c>
    </row>
    <row r="19" spans="1:20" x14ac:dyDescent="0.25">
      <c r="A19">
        <v>3</v>
      </c>
      <c r="B19">
        <v>414896</v>
      </c>
      <c r="C19">
        <v>176000</v>
      </c>
      <c r="D19">
        <v>2000</v>
      </c>
      <c r="E19">
        <v>2000</v>
      </c>
      <c r="F19">
        <v>1937.376</v>
      </c>
      <c r="H19">
        <f t="shared" si="6"/>
        <v>138298.66666666666</v>
      </c>
      <c r="I19">
        <f t="shared" si="0"/>
        <v>58666.666666666664</v>
      </c>
      <c r="J19">
        <f t="shared" si="1"/>
        <v>666.66666666666663</v>
      </c>
      <c r="K19">
        <f t="shared" si="2"/>
        <v>666.66666666666663</v>
      </c>
      <c r="L19">
        <f t="shared" si="3"/>
        <v>645.79200000000003</v>
      </c>
      <c r="M19">
        <f t="shared" si="4"/>
        <v>198944.45866666661</v>
      </c>
      <c r="O19">
        <f>(LN(H19)-LN(5872))/(LN(305575)-LN(5872))</f>
        <v>0.79939785964765475</v>
      </c>
      <c r="P19">
        <f>(LN(I19)-LN(104.83))/(LN(50666.67)-LN(104.83))</f>
        <v>1.0237196106791435</v>
      </c>
      <c r="Q19">
        <f>(LN(J19)-LN(111.11))/(LN(21600)-LN(111.11))</f>
        <v>0.33999885880262048</v>
      </c>
      <c r="R19">
        <f>(LN(K19)-LN(100))/(LN(10000)-LN(100))</f>
        <v>0.41195437047215916</v>
      </c>
      <c r="S19">
        <f>(LN(L19)-LN(34.7))/(LN(4813.51)-LN(34.7))</f>
        <v>0.59275663063422002</v>
      </c>
      <c r="T19">
        <f t="shared" si="5"/>
        <v>0.58402225891561033</v>
      </c>
    </row>
    <row r="20" spans="1:20" x14ac:dyDescent="0.25">
      <c r="A20">
        <v>4</v>
      </c>
      <c r="B20">
        <v>467000</v>
      </c>
      <c r="C20">
        <v>125896</v>
      </c>
      <c r="D20">
        <v>27200</v>
      </c>
      <c r="E20">
        <v>3000</v>
      </c>
      <c r="F20">
        <v>717.21599999999989</v>
      </c>
      <c r="H20">
        <f t="shared" si="6"/>
        <v>116750</v>
      </c>
      <c r="I20">
        <f t="shared" si="0"/>
        <v>31474</v>
      </c>
      <c r="J20">
        <f t="shared" si="1"/>
        <v>6800</v>
      </c>
      <c r="K20">
        <f t="shared" si="2"/>
        <v>750</v>
      </c>
      <c r="L20">
        <f t="shared" si="3"/>
        <v>179.30399999999997</v>
      </c>
      <c r="M20">
        <f t="shared" si="4"/>
        <v>155953.304</v>
      </c>
      <c r="O20">
        <f>(LN(H20)-LN(5872))/(LN(305575)-LN(5872))</f>
        <v>0.75653837000476976</v>
      </c>
      <c r="P20">
        <f>(LN(I20)-LN(104.83))/(LN(50666.67)-LN(104.83))</f>
        <v>0.92296863556807496</v>
      </c>
      <c r="Q20">
        <f>(LN(J20)-LN(111.11))/(LN(21600)-LN(111.11))</f>
        <v>0.78068567043472614</v>
      </c>
      <c r="R20">
        <f>(LN(K20)-LN(100))/(LN(10000)-LN(100))</f>
        <v>0.43753063169584988</v>
      </c>
      <c r="S20">
        <f>(LN(L20)-LN(34.7))/(LN(4813.51)-LN(34.7))</f>
        <v>0.33296751504740252</v>
      </c>
      <c r="T20">
        <f t="shared" si="5"/>
        <v>0.60253306950106644</v>
      </c>
    </row>
    <row r="21" spans="1:20" x14ac:dyDescent="0.25">
      <c r="A21">
        <v>4</v>
      </c>
      <c r="B21">
        <v>100596</v>
      </c>
      <c r="C21">
        <v>184000</v>
      </c>
      <c r="D21">
        <v>1230</v>
      </c>
      <c r="E21">
        <v>1000</v>
      </c>
      <c r="F21">
        <v>6542.3760000000002</v>
      </c>
      <c r="H21">
        <f t="shared" si="6"/>
        <v>25149</v>
      </c>
      <c r="I21">
        <f t="shared" si="0"/>
        <v>46000</v>
      </c>
      <c r="J21">
        <f t="shared" si="1"/>
        <v>307.5</v>
      </c>
      <c r="K21">
        <f t="shared" si="2"/>
        <v>250</v>
      </c>
      <c r="L21">
        <f t="shared" si="3"/>
        <v>1635.5940000000001</v>
      </c>
      <c r="M21">
        <f t="shared" si="4"/>
        <v>73342.093999999997</v>
      </c>
      <c r="O21">
        <f>(LN(H21)-LN(5872))/(LN(305575)-LN(5872))</f>
        <v>0.36807258579898161</v>
      </c>
      <c r="P21">
        <f>(LN(I21)-LN(104.83))/(LN(50666.67)-LN(104.83))</f>
        <v>0.98436630833362371</v>
      </c>
      <c r="Q21">
        <f>(LN(J21)-LN(111.11))/(LN(21600)-LN(111.11))</f>
        <v>0.19316286797419219</v>
      </c>
      <c r="R21">
        <f>(LN(K21)-LN(100))/(LN(10000)-LN(100))</f>
        <v>0.19897000433601861</v>
      </c>
      <c r="S21">
        <f>(LN(L21)-LN(34.7))/(LN(4813.51)-LN(34.7))</f>
        <v>0.7811590129154502</v>
      </c>
      <c r="T21">
        <f t="shared" si="5"/>
        <v>0.40486308781064961</v>
      </c>
    </row>
    <row r="22" spans="1:20" x14ac:dyDescent="0.25">
      <c r="A22">
        <v>3</v>
      </c>
      <c r="B22">
        <v>42000</v>
      </c>
      <c r="C22">
        <v>5632</v>
      </c>
      <c r="D22">
        <v>2400</v>
      </c>
      <c r="E22">
        <v>3000</v>
      </c>
      <c r="F22">
        <v>8793.5759999999991</v>
      </c>
      <c r="H22">
        <f t="shared" si="6"/>
        <v>14000</v>
      </c>
      <c r="I22">
        <f t="shared" si="0"/>
        <v>1877.3333333333333</v>
      </c>
      <c r="J22">
        <f t="shared" si="1"/>
        <v>800</v>
      </c>
      <c r="K22">
        <f t="shared" si="2"/>
        <v>1000</v>
      </c>
      <c r="L22">
        <f t="shared" si="3"/>
        <v>2931.1919999999996</v>
      </c>
      <c r="M22">
        <f t="shared" si="4"/>
        <v>20608.525333333335</v>
      </c>
      <c r="O22">
        <f>(LN(H22)-LN(5872))/(LN(305575)-LN(5872))</f>
        <v>0.21985375705956886</v>
      </c>
      <c r="P22">
        <f>(LN(I22)-LN(104.83))/(LN(50666.67)-LN(104.83))</f>
        <v>0.46682014672523015</v>
      </c>
      <c r="Q22">
        <f>(LN(J22)-LN(111.11))/(LN(21600)-LN(111.11))</f>
        <v>0.37459545301182906</v>
      </c>
      <c r="R22">
        <f>(LN(K22)-LN(100))/(LN(10000)-LN(100))</f>
        <v>0.49999999999999983</v>
      </c>
      <c r="S22">
        <f>(LN(L22)-LN(34.7))/(LN(4813.51)-LN(34.7))</f>
        <v>0.89943776988479707</v>
      </c>
      <c r="T22">
        <f t="shared" si="5"/>
        <v>0.44417838612498522</v>
      </c>
    </row>
    <row r="23" spans="1:20" x14ac:dyDescent="0.25">
      <c r="A23">
        <v>4</v>
      </c>
      <c r="B23">
        <v>322400</v>
      </c>
      <c r="C23">
        <v>54123</v>
      </c>
      <c r="D23">
        <v>4800</v>
      </c>
      <c r="E23">
        <v>7800</v>
      </c>
      <c r="F23">
        <v>1675.8959999999997</v>
      </c>
      <c r="H23">
        <f t="shared" si="6"/>
        <v>80600</v>
      </c>
      <c r="I23">
        <f t="shared" si="0"/>
        <v>13530.75</v>
      </c>
      <c r="J23">
        <f t="shared" si="1"/>
        <v>1200</v>
      </c>
      <c r="K23">
        <f t="shared" si="2"/>
        <v>1950</v>
      </c>
      <c r="L23">
        <f t="shared" si="3"/>
        <v>418.97399999999993</v>
      </c>
      <c r="M23">
        <f t="shared" si="4"/>
        <v>97699.724000000002</v>
      </c>
      <c r="O23">
        <f>(LN(H23)-LN(5872))/(LN(305575)-LN(5872))</f>
        <v>0.66277919714826461</v>
      </c>
      <c r="P23">
        <f>(LN(I23)-LN(104.83))/(LN(50666.67)-LN(104.83))</f>
        <v>0.78638229793291237</v>
      </c>
      <c r="Q23">
        <f>(LN(J23)-LN(111.11))/(LN(21600)-LN(111.11))</f>
        <v>0.45153485643664748</v>
      </c>
      <c r="R23">
        <f>(LN(K23)-LN(100))/(LN(10000)-LN(100))</f>
        <v>0.64501730568125892</v>
      </c>
      <c r="S23">
        <f>(LN(L23)-LN(34.7))/(LN(4813.51)-LN(34.7))</f>
        <v>0.5050376888278193</v>
      </c>
      <c r="T23">
        <f t="shared" si="5"/>
        <v>0.59829835242197282</v>
      </c>
    </row>
    <row r="24" spans="1:20" x14ac:dyDescent="0.25">
      <c r="A24">
        <v>4</v>
      </c>
      <c r="B24">
        <v>132118</v>
      </c>
      <c r="C24">
        <v>2880</v>
      </c>
      <c r="D24">
        <v>6200</v>
      </c>
      <c r="E24">
        <v>12000</v>
      </c>
      <c r="F24">
        <v>9012.1919999999991</v>
      </c>
      <c r="H24">
        <f t="shared" si="6"/>
        <v>33029.5</v>
      </c>
      <c r="I24">
        <f t="shared" si="0"/>
        <v>720</v>
      </c>
      <c r="J24">
        <f t="shared" si="1"/>
        <v>1550</v>
      </c>
      <c r="K24">
        <f t="shared" si="2"/>
        <v>3000</v>
      </c>
      <c r="L24">
        <f t="shared" si="3"/>
        <v>2253.0479999999998</v>
      </c>
      <c r="M24">
        <f t="shared" si="4"/>
        <v>40552.548000000003</v>
      </c>
      <c r="O24">
        <f>(LN(H24)-LN(5872))/(LN(305575)-LN(5872))</f>
        <v>0.43704600943798616</v>
      </c>
      <c r="P24">
        <f>(LN(I24)-LN(104.83))/(LN(50666.67)-LN(104.83))</f>
        <v>0.31176344729230454</v>
      </c>
      <c r="Q24">
        <f>(LN(J24)-LN(111.11))/(LN(21600)-LN(111.11))</f>
        <v>0.5000997285522627</v>
      </c>
      <c r="R24">
        <f>(LN(K24)-LN(100))/(LN(10000)-LN(100))</f>
        <v>0.73856062735983086</v>
      </c>
      <c r="S24">
        <f>(LN(L24)-LN(34.7))/(LN(4813.51)-LN(34.7))</f>
        <v>0.84609194389614484</v>
      </c>
      <c r="T24">
        <f t="shared" si="5"/>
        <v>0.53191536660009708</v>
      </c>
    </row>
    <row r="25" spans="1:20" x14ac:dyDescent="0.25">
      <c r="A25">
        <v>4</v>
      </c>
      <c r="B25">
        <v>237360</v>
      </c>
      <c r="C25">
        <v>2563</v>
      </c>
      <c r="D25">
        <v>6000</v>
      </c>
      <c r="E25">
        <v>3500</v>
      </c>
      <c r="F25">
        <v>3520.248</v>
      </c>
      <c r="H25">
        <f t="shared" si="6"/>
        <v>59340</v>
      </c>
      <c r="I25">
        <f t="shared" si="0"/>
        <v>640.75</v>
      </c>
      <c r="J25">
        <f t="shared" si="1"/>
        <v>1500</v>
      </c>
      <c r="K25">
        <f t="shared" si="2"/>
        <v>875</v>
      </c>
      <c r="L25">
        <f t="shared" si="3"/>
        <v>880.06200000000001</v>
      </c>
      <c r="M25">
        <f t="shared" si="4"/>
        <v>63235.811999999998</v>
      </c>
      <c r="O25">
        <f>(LN(H25)-LN(5872))/(LN(305575)-LN(5872))</f>
        <v>0.58529563489320968</v>
      </c>
      <c r="P25">
        <f>(LN(I25)-LN(104.83))/(LN(50666.67)-LN(104.83))</f>
        <v>0.29289630336976102</v>
      </c>
      <c r="Q25">
        <f>(LN(J25)-LN(111.11))/(LN(21600)-LN(111.11))</f>
        <v>0.49387766565225738</v>
      </c>
      <c r="R25">
        <f>(LN(K25)-LN(100))/(LN(10000)-LN(100))</f>
        <v>0.47100402651115642</v>
      </c>
      <c r="S25">
        <f>(LN(L25)-LN(34.7))/(LN(4813.51)-LN(34.7))</f>
        <v>0.65550747093907313</v>
      </c>
      <c r="T25">
        <f t="shared" si="5"/>
        <v>0.48246094772814951</v>
      </c>
    </row>
    <row r="26" spans="1:20" x14ac:dyDescent="0.25">
      <c r="A26">
        <v>14</v>
      </c>
      <c r="B26">
        <v>145360</v>
      </c>
      <c r="C26">
        <v>5421</v>
      </c>
      <c r="D26">
        <v>6000</v>
      </c>
      <c r="E26">
        <v>5000</v>
      </c>
      <c r="F26">
        <v>4977.4319999999998</v>
      </c>
      <c r="H26">
        <f t="shared" si="6"/>
        <v>10382.857142857143</v>
      </c>
      <c r="I26">
        <f t="shared" si="0"/>
        <v>387.21428571428572</v>
      </c>
      <c r="J26">
        <f t="shared" si="1"/>
        <v>428.57142857142856</v>
      </c>
      <c r="K26">
        <f t="shared" si="2"/>
        <v>357.14285714285717</v>
      </c>
      <c r="L26">
        <f t="shared" si="3"/>
        <v>355.53085714285714</v>
      </c>
      <c r="M26">
        <f t="shared" si="4"/>
        <v>11911.316571428573</v>
      </c>
      <c r="O26">
        <f>(LN(H26)-LN(5872))/(LN(305575)-LN(5872))</f>
        <v>0.14422085259502096</v>
      </c>
      <c r="P26">
        <f>(LN(I26)-LN(104.83))/(LN(50666.67)-LN(104.83))</f>
        <v>0.21140675475406934</v>
      </c>
      <c r="Q26">
        <f>(LN(J26)-LN(111.11))/(LN(21600)-LN(111.11))</f>
        <v>0.25615847970685307</v>
      </c>
      <c r="R26">
        <f>(LN(K26)-LN(100))/(LN(10000)-LN(100))</f>
        <v>0.27642098432889017</v>
      </c>
      <c r="S26">
        <f>(LN(L26)-LN(34.7))/(LN(4813.51)-LN(34.7))</f>
        <v>0.47174853589192417</v>
      </c>
      <c r="T26">
        <f t="shared" si="5"/>
        <v>0.25210847482701187</v>
      </c>
    </row>
    <row r="27" spans="1:20" x14ac:dyDescent="0.25">
      <c r="A27">
        <v>4</v>
      </c>
      <c r="B27">
        <v>340688</v>
      </c>
      <c r="C27">
        <v>6895</v>
      </c>
      <c r="D27">
        <v>48000</v>
      </c>
      <c r="E27">
        <v>2000</v>
      </c>
      <c r="F27">
        <v>9559.6319999999996</v>
      </c>
      <c r="H27">
        <f t="shared" si="6"/>
        <v>85172</v>
      </c>
      <c r="I27">
        <f t="shared" si="0"/>
        <v>1723.75</v>
      </c>
      <c r="J27">
        <f t="shared" si="1"/>
        <v>12000</v>
      </c>
      <c r="K27">
        <f t="shared" si="2"/>
        <v>500</v>
      </c>
      <c r="L27">
        <f t="shared" si="3"/>
        <v>2389.9079999999999</v>
      </c>
      <c r="M27">
        <f t="shared" si="4"/>
        <v>101785.658</v>
      </c>
      <c r="O27">
        <f>(LN(H27)-LN(5872))/(LN(305575)-LN(5872))</f>
        <v>0.67674025292279794</v>
      </c>
      <c r="P27">
        <f>(LN(I27)-LN(104.83))/(LN(50666.67)-LN(104.83))</f>
        <v>0.45301096544811648</v>
      </c>
      <c r="Q27">
        <f>(LN(J27)-LN(111.11))/(LN(21600)-LN(111.11))</f>
        <v>0.88846400236597289</v>
      </c>
      <c r="R27">
        <f>(LN(K27)-LN(100))/(LN(10000)-LN(100))</f>
        <v>0.34948500216800921</v>
      </c>
      <c r="S27">
        <f>(LN(L27)-LN(34.7))/(LN(4813.51)-LN(34.7))</f>
        <v>0.8580476655565088</v>
      </c>
      <c r="T27">
        <f t="shared" si="5"/>
        <v>0.60592950923100408</v>
      </c>
    </row>
    <row r="28" spans="1:20" x14ac:dyDescent="0.25">
      <c r="A28">
        <v>4</v>
      </c>
      <c r="B28">
        <v>59908</v>
      </c>
      <c r="C28">
        <v>4521</v>
      </c>
      <c r="D28">
        <v>48000</v>
      </c>
      <c r="E28">
        <v>1000</v>
      </c>
      <c r="F28">
        <v>8711.7839999999997</v>
      </c>
      <c r="H28">
        <f t="shared" si="6"/>
        <v>14977</v>
      </c>
      <c r="I28">
        <f t="shared" si="0"/>
        <v>1130.25</v>
      </c>
      <c r="J28">
        <f t="shared" si="1"/>
        <v>12000</v>
      </c>
      <c r="K28">
        <f t="shared" si="2"/>
        <v>250</v>
      </c>
      <c r="L28">
        <f t="shared" si="3"/>
        <v>2177.9459999999999</v>
      </c>
      <c r="M28">
        <f t="shared" si="4"/>
        <v>30535.196</v>
      </c>
      <c r="O28">
        <f>(LN(H28)-LN(5872))/(LN(305575)-LN(5872))</f>
        <v>0.2369231806780053</v>
      </c>
      <c r="P28">
        <f>(LN(I28)-LN(104.83))/(LN(50666.67)-LN(104.83))</f>
        <v>0.38472348607355633</v>
      </c>
      <c r="Q28">
        <f>(LN(J28)-LN(111.11))/(LN(21600)-LN(111.11))</f>
        <v>0.88846400236597289</v>
      </c>
      <c r="R28">
        <f>(LN(K28)-LN(100))/(LN(10000)-LN(100))</f>
        <v>0.19897000433601861</v>
      </c>
      <c r="S28">
        <f>(LN(L28)-LN(34.7))/(LN(4813.51)-LN(34.7))</f>
        <v>0.83921872888938109</v>
      </c>
      <c r="T28">
        <f t="shared" si="5"/>
        <v>0.42287476882798025</v>
      </c>
    </row>
    <row r="29" spans="1:20" x14ac:dyDescent="0.25">
      <c r="A29">
        <v>6</v>
      </c>
      <c r="B29">
        <v>155500</v>
      </c>
      <c r="C29">
        <v>80000</v>
      </c>
      <c r="D29">
        <v>1480</v>
      </c>
      <c r="E29">
        <v>3000</v>
      </c>
      <c r="F29">
        <v>7731.12</v>
      </c>
      <c r="H29">
        <f t="shared" si="6"/>
        <v>25916.666666666668</v>
      </c>
      <c r="I29">
        <f t="shared" si="0"/>
        <v>13333.333333333334</v>
      </c>
      <c r="J29">
        <f t="shared" si="1"/>
        <v>246.66666666666666</v>
      </c>
      <c r="K29">
        <f t="shared" si="2"/>
        <v>500</v>
      </c>
      <c r="L29">
        <f t="shared" si="3"/>
        <v>1288.52</v>
      </c>
      <c r="M29">
        <f t="shared" si="4"/>
        <v>41285.186666666661</v>
      </c>
      <c r="O29">
        <f>(LN(H29)-LN(5872))/(LN(305575)-LN(5872))</f>
        <v>0.37568091788387509</v>
      </c>
      <c r="P29">
        <f>(LN(I29)-LN(104.83))/(LN(50666.67)-LN(104.83))</f>
        <v>0.78400429113683623</v>
      </c>
      <c r="Q29">
        <f>(LN(J29)-LN(111.11))/(LN(21600)-LN(111.11))</f>
        <v>0.15133360688545758</v>
      </c>
      <c r="R29">
        <f>(LN(K29)-LN(100))/(LN(10000)-LN(100))</f>
        <v>0.34948500216800921</v>
      </c>
      <c r="S29">
        <f>(LN(L29)-LN(34.7))/(LN(4813.51)-LN(34.7))</f>
        <v>0.73280329754147722</v>
      </c>
      <c r="T29">
        <f t="shared" si="5"/>
        <v>0.40878766574897057</v>
      </c>
    </row>
    <row r="30" spans="1:20" x14ac:dyDescent="0.25">
      <c r="A30">
        <v>4</v>
      </c>
      <c r="B30">
        <v>58760</v>
      </c>
      <c r="C30">
        <v>5862</v>
      </c>
      <c r="D30">
        <v>7200</v>
      </c>
      <c r="E30">
        <v>5000</v>
      </c>
      <c r="F30">
        <v>8608.655999999999</v>
      </c>
      <c r="H30">
        <f t="shared" si="6"/>
        <v>14690</v>
      </c>
      <c r="I30">
        <f t="shared" si="0"/>
        <v>1465.5</v>
      </c>
      <c r="J30">
        <f t="shared" si="1"/>
        <v>1800</v>
      </c>
      <c r="K30">
        <f t="shared" si="2"/>
        <v>1250</v>
      </c>
      <c r="L30">
        <f t="shared" si="3"/>
        <v>2152.1639999999998</v>
      </c>
      <c r="M30">
        <f t="shared" si="4"/>
        <v>21357.664000000001</v>
      </c>
      <c r="O30">
        <f>(LN(H30)-LN(5872))/(LN(305575)-LN(5872))</f>
        <v>0.23202725430194895</v>
      </c>
      <c r="P30">
        <f>(LN(I30)-LN(104.83))/(LN(50666.67)-LN(104.83))</f>
        <v>0.42675081692482641</v>
      </c>
      <c r="Q30">
        <f>(LN(J30)-LN(111.11))/(LN(21600)-LN(111.11))</f>
        <v>0.5284742598614659</v>
      </c>
      <c r="R30">
        <f>(LN(K30)-LN(100))/(LN(10000)-LN(100))</f>
        <v>0.54845500650402801</v>
      </c>
      <c r="S30">
        <f>(LN(L30)-LN(34.7))/(LN(4813.51)-LN(34.7))</f>
        <v>0.83680443128521453</v>
      </c>
      <c r="T30">
        <f t="shared" si="5"/>
        <v>0.47435167180651516</v>
      </c>
    </row>
    <row r="31" spans="1:20" x14ac:dyDescent="0.25">
      <c r="A31">
        <v>4</v>
      </c>
      <c r="B31">
        <v>52070</v>
      </c>
      <c r="C31">
        <v>6587</v>
      </c>
      <c r="D31">
        <v>1520</v>
      </c>
      <c r="E31">
        <v>8960</v>
      </c>
      <c r="F31">
        <v>6973.5120000000006</v>
      </c>
      <c r="H31">
        <f t="shared" si="6"/>
        <v>13017.5</v>
      </c>
      <c r="I31">
        <f t="shared" si="0"/>
        <v>1646.75</v>
      </c>
      <c r="J31">
        <f t="shared" si="1"/>
        <v>380</v>
      </c>
      <c r="K31">
        <f t="shared" si="2"/>
        <v>2240</v>
      </c>
      <c r="L31">
        <f t="shared" si="3"/>
        <v>1743.3780000000002</v>
      </c>
      <c r="M31">
        <f t="shared" si="4"/>
        <v>19027.628000000001</v>
      </c>
      <c r="O31">
        <f>(LN(H31)-LN(5872))/(LN(305575)-LN(5872))</f>
        <v>0.20144213652212248</v>
      </c>
      <c r="P31">
        <f>(LN(I31)-LN(104.83))/(LN(50666.67)-LN(104.83))</f>
        <v>0.44561720374728547</v>
      </c>
      <c r="Q31">
        <f>(LN(J31)-LN(111.11))/(LN(21600)-LN(111.11))</f>
        <v>0.23333346799172897</v>
      </c>
      <c r="R31">
        <f>(LN(K31)-LN(100))/(LN(10000)-LN(100))</f>
        <v>0.67512400916708126</v>
      </c>
      <c r="S31">
        <f>(LN(L31)-LN(34.7))/(LN(4813.51)-LN(34.7))</f>
        <v>0.79409754672165889</v>
      </c>
      <c r="T31">
        <f t="shared" si="5"/>
        <v>0.40744532794859722</v>
      </c>
    </row>
    <row r="32" spans="1:20" x14ac:dyDescent="0.25">
      <c r="A32">
        <v>6</v>
      </c>
      <c r="B32">
        <v>346550</v>
      </c>
      <c r="C32">
        <v>8965</v>
      </c>
      <c r="D32">
        <v>3600</v>
      </c>
      <c r="E32">
        <v>12000</v>
      </c>
      <c r="F32">
        <v>7624.8720000000003</v>
      </c>
      <c r="H32">
        <f t="shared" si="6"/>
        <v>57758.333333333336</v>
      </c>
      <c r="I32">
        <f t="shared" si="0"/>
        <v>1494.1666666666667</v>
      </c>
      <c r="J32">
        <f t="shared" si="1"/>
        <v>600</v>
      </c>
      <c r="K32">
        <f t="shared" si="2"/>
        <v>2000</v>
      </c>
      <c r="L32">
        <f t="shared" si="3"/>
        <v>1270.8120000000001</v>
      </c>
      <c r="M32">
        <f t="shared" si="4"/>
        <v>63123.311999999998</v>
      </c>
      <c r="O32">
        <f>(LN(H32)-LN(5872))/(LN(305575)-LN(5872))</f>
        <v>0.57845960857106338</v>
      </c>
      <c r="P32">
        <f>(LN(I32)-LN(104.83))/(LN(50666.67)-LN(104.83))</f>
        <v>0.42988512341199081</v>
      </c>
      <c r="Q32">
        <f>(LN(J32)-LN(111.11))/(LN(21600)-LN(111.11))</f>
        <v>0.32000607753207561</v>
      </c>
      <c r="R32">
        <f>(LN(K32)-LN(100))/(LN(10000)-LN(100))</f>
        <v>0.6505149978319904</v>
      </c>
      <c r="S32">
        <f>(LN(L32)-LN(34.7))/(LN(4813.51)-LN(34.7))</f>
        <v>0.7299977488329108</v>
      </c>
      <c r="T32">
        <f t="shared" si="5"/>
        <v>0.51936478971850097</v>
      </c>
    </row>
    <row r="33" spans="1:20" x14ac:dyDescent="0.25">
      <c r="A33">
        <v>5</v>
      </c>
      <c r="B33">
        <v>218000</v>
      </c>
      <c r="C33">
        <v>60000</v>
      </c>
      <c r="D33">
        <v>1360</v>
      </c>
      <c r="E33">
        <v>3500</v>
      </c>
      <c r="F33">
        <v>10059.359999999999</v>
      </c>
      <c r="H33">
        <f t="shared" si="6"/>
        <v>43600</v>
      </c>
      <c r="I33">
        <f t="shared" si="0"/>
        <v>12000</v>
      </c>
      <c r="J33">
        <f t="shared" si="1"/>
        <v>272</v>
      </c>
      <c r="K33">
        <f t="shared" si="2"/>
        <v>700</v>
      </c>
      <c r="L33">
        <f t="shared" si="3"/>
        <v>2011.8719999999998</v>
      </c>
      <c r="M33">
        <f t="shared" si="4"/>
        <v>58583.872000000003</v>
      </c>
      <c r="O33">
        <f>(LN(H33)-LN(5872))/(LN(305575)-LN(5872))</f>
        <v>0.50730310758754826</v>
      </c>
      <c r="P33">
        <f>(LN(I33)-LN(104.83))/(LN(50666.67)-LN(104.83))</f>
        <v>0.76695754959384443</v>
      </c>
      <c r="Q33">
        <f>(LN(J33)-LN(111.11))/(LN(21600)-LN(111.11))</f>
        <v>0.16988493638521907</v>
      </c>
      <c r="R33">
        <f>(LN(K33)-LN(100))/(LN(10000)-LN(100))</f>
        <v>0.42254902000712824</v>
      </c>
      <c r="S33">
        <f>(LN(L33)-LN(34.7))/(LN(4813.51)-LN(34.7))</f>
        <v>0.82313813500826616</v>
      </c>
      <c r="T33">
        <f t="shared" si="5"/>
        <v>0.47022824108583322</v>
      </c>
    </row>
    <row r="34" spans="1:20" x14ac:dyDescent="0.25">
      <c r="A34">
        <v>7</v>
      </c>
      <c r="B34">
        <v>273540</v>
      </c>
      <c r="C34">
        <v>176000</v>
      </c>
      <c r="D34">
        <v>36000</v>
      </c>
      <c r="E34">
        <v>1700</v>
      </c>
      <c r="F34">
        <v>12545.52</v>
      </c>
      <c r="H34">
        <f t="shared" si="6"/>
        <v>39077.142857142855</v>
      </c>
      <c r="I34">
        <f t="shared" si="0"/>
        <v>25142.857142857141</v>
      </c>
      <c r="J34">
        <f t="shared" si="1"/>
        <v>5142.8571428571431</v>
      </c>
      <c r="K34">
        <f t="shared" si="2"/>
        <v>242.85714285714286</v>
      </c>
      <c r="L34">
        <f t="shared" si="3"/>
        <v>1792.217142857143</v>
      </c>
      <c r="M34">
        <f t="shared" si="4"/>
        <v>71397.931428571435</v>
      </c>
      <c r="O34">
        <f>(LN(H34)-LN(5872))/(LN(305575)-LN(5872))</f>
        <v>0.47959069939764098</v>
      </c>
      <c r="P34">
        <f>(LN(I34)-LN(104.83))/(LN(50666.67)-LN(104.83))</f>
        <v>0.88663156070358606</v>
      </c>
      <c r="Q34">
        <f>(LN(J34)-LN(111.11))/(LN(21600)-LN(111.11))</f>
        <v>0.72768421984538711</v>
      </c>
      <c r="R34">
        <f>(LN(K34)-LN(100))/(LN(10000)-LN(100))</f>
        <v>0.19267544068200851</v>
      </c>
      <c r="S34">
        <f>(LN(L34)-LN(34.7))/(LN(4813.51)-LN(34.7))</f>
        <v>0.7996990052695705</v>
      </c>
      <c r="T34">
        <f t="shared" si="5"/>
        <v>0.5440789986529887</v>
      </c>
    </row>
    <row r="35" spans="1:20" x14ac:dyDescent="0.25">
      <c r="A35">
        <v>3</v>
      </c>
      <c r="B35">
        <v>111050</v>
      </c>
      <c r="C35">
        <v>12363</v>
      </c>
      <c r="D35">
        <v>48000</v>
      </c>
      <c r="E35">
        <v>12000</v>
      </c>
      <c r="F35">
        <v>5439.2879999999996</v>
      </c>
      <c r="H35">
        <f t="shared" si="6"/>
        <v>37016.666666666664</v>
      </c>
      <c r="I35">
        <f t="shared" si="0"/>
        <v>4121</v>
      </c>
      <c r="J35">
        <f t="shared" si="1"/>
        <v>16000</v>
      </c>
      <c r="K35">
        <f t="shared" si="2"/>
        <v>4000</v>
      </c>
      <c r="L35">
        <f t="shared" si="3"/>
        <v>1813.0959999999998</v>
      </c>
      <c r="M35">
        <f t="shared" si="4"/>
        <v>62950.762666666662</v>
      </c>
      <c r="O35">
        <f>(LN(H35)-LN(5872))/(LN(305575)-LN(5872))</f>
        <v>0.46588385392090698</v>
      </c>
      <c r="P35">
        <f>(LN(I35)-LN(104.83))/(LN(50666.67)-LN(104.83))</f>
        <v>0.59402994660695385</v>
      </c>
      <c r="Q35">
        <f>(LN(J35)-LN(111.11))/(LN(21600)-LN(111.11))</f>
        <v>0.9430533778457264</v>
      </c>
      <c r="R35">
        <f>(LN(K35)-LN(100))/(LN(10000)-LN(100))</f>
        <v>0.80102999566398103</v>
      </c>
      <c r="S35">
        <f>(LN(L35)-LN(34.7))/(LN(4813.51)-LN(34.7))</f>
        <v>0.80204721337248841</v>
      </c>
      <c r="T35">
        <f t="shared" si="5"/>
        <v>0.69967152169488867</v>
      </c>
    </row>
    <row r="36" spans="1:20" x14ac:dyDescent="0.25">
      <c r="A36">
        <v>4</v>
      </c>
      <c r="B36">
        <v>55800</v>
      </c>
      <c r="C36">
        <v>2363</v>
      </c>
      <c r="D36">
        <v>1230</v>
      </c>
      <c r="E36">
        <v>6000</v>
      </c>
      <c r="F36">
        <v>7635.9120000000003</v>
      </c>
      <c r="H36">
        <f t="shared" si="6"/>
        <v>13950</v>
      </c>
      <c r="I36">
        <f t="shared" si="0"/>
        <v>590.75</v>
      </c>
      <c r="J36">
        <f t="shared" si="1"/>
        <v>307.5</v>
      </c>
      <c r="K36">
        <f t="shared" si="2"/>
        <v>1500</v>
      </c>
      <c r="L36">
        <f t="shared" si="3"/>
        <v>1908.9780000000001</v>
      </c>
      <c r="M36">
        <f t="shared" si="4"/>
        <v>18257.227999999999</v>
      </c>
      <c r="O36">
        <f>(LN(H36)-LN(5872))/(LN(305575)-LN(5872))</f>
        <v>0.21894843788259516</v>
      </c>
      <c r="P36">
        <f>(LN(I36)-LN(104.83))/(LN(50666.67)-LN(104.83))</f>
        <v>0.27975108277396515</v>
      </c>
      <c r="Q36">
        <f>(LN(J36)-LN(111.11))/(LN(21600)-LN(111.11))</f>
        <v>0.19316286797419219</v>
      </c>
      <c r="R36">
        <f>(LN(K36)-LN(100))/(LN(10000)-LN(100))</f>
        <v>0.58804562952784045</v>
      </c>
      <c r="S36">
        <f>(LN(L36)-LN(34.7))/(LN(4813.51)-LN(34.7))</f>
        <v>0.81249480456116485</v>
      </c>
      <c r="T36">
        <f t="shared" si="5"/>
        <v>0.35518431437448783</v>
      </c>
    </row>
    <row r="37" spans="1:20" x14ac:dyDescent="0.25">
      <c r="A37">
        <v>4</v>
      </c>
      <c r="B37">
        <v>116940</v>
      </c>
      <c r="C37">
        <v>51200</v>
      </c>
      <c r="D37">
        <v>24000</v>
      </c>
      <c r="E37">
        <v>1268</v>
      </c>
      <c r="F37">
        <v>5760.768</v>
      </c>
      <c r="H37">
        <f t="shared" si="6"/>
        <v>29235</v>
      </c>
      <c r="I37">
        <f t="shared" si="0"/>
        <v>12800</v>
      </c>
      <c r="J37">
        <f t="shared" si="1"/>
        <v>6000</v>
      </c>
      <c r="K37">
        <f t="shared" si="2"/>
        <v>317</v>
      </c>
      <c r="L37">
        <f t="shared" si="3"/>
        <v>1440.192</v>
      </c>
      <c r="M37">
        <f t="shared" si="4"/>
        <v>49792.192000000003</v>
      </c>
      <c r="O37">
        <f>(LN(H37)-LN(5872))/(LN(305575)-LN(5872))</f>
        <v>0.40616683907999757</v>
      </c>
      <c r="P37">
        <f>(LN(I37)-LN(104.83))/(LN(50666.67)-LN(104.83))</f>
        <v>0.77739952097686282</v>
      </c>
      <c r="Q37">
        <f>(LN(J37)-LN(111.11))/(LN(21600)-LN(111.11))</f>
        <v>0.75693522346140096</v>
      </c>
      <c r="R37">
        <f>(LN(K37)-LN(100))/(LN(10000)-LN(100))</f>
        <v>0.25052963110887555</v>
      </c>
      <c r="S37">
        <f>(LN(L37)-LN(34.7))/(LN(4813.51)-LN(34.7))</f>
        <v>0.75536456880743252</v>
      </c>
      <c r="T37">
        <f t="shared" si="5"/>
        <v>0.53837468565842617</v>
      </c>
    </row>
    <row r="38" spans="1:20" x14ac:dyDescent="0.25">
      <c r="A38">
        <v>4</v>
      </c>
      <c r="B38">
        <v>69650</v>
      </c>
      <c r="C38">
        <v>12563</v>
      </c>
      <c r="D38">
        <v>9400</v>
      </c>
      <c r="E38">
        <v>20000</v>
      </c>
      <c r="F38">
        <v>7691.7120000000004</v>
      </c>
      <c r="H38">
        <f t="shared" si="6"/>
        <v>17412.5</v>
      </c>
      <c r="I38">
        <f t="shared" si="0"/>
        <v>3140.75</v>
      </c>
      <c r="J38">
        <f t="shared" si="1"/>
        <v>2350</v>
      </c>
      <c r="K38">
        <f t="shared" si="2"/>
        <v>5000</v>
      </c>
      <c r="L38">
        <f t="shared" si="3"/>
        <v>1922.9280000000001</v>
      </c>
      <c r="M38">
        <f t="shared" si="4"/>
        <v>29826.178</v>
      </c>
      <c r="O38">
        <f>(LN(H38)-LN(5872))/(LN(305575)-LN(5872))</f>
        <v>0.27504885116378702</v>
      </c>
      <c r="P38">
        <f>(LN(I38)-LN(104.83))/(LN(50666.67)-LN(104.83))</f>
        <v>0.55008104942537905</v>
      </c>
      <c r="Q38">
        <f>(LN(J38)-LN(111.11))/(LN(21600)-LN(111.11))</f>
        <v>0.57906862637164935</v>
      </c>
      <c r="R38">
        <f>(LN(K38)-LN(100))/(LN(10000)-LN(100))</f>
        <v>0.84948500216800937</v>
      </c>
      <c r="S38">
        <f>(LN(L38)-LN(34.7))/(LN(4813.51)-LN(34.7))</f>
        <v>0.81397095043025658</v>
      </c>
      <c r="T38">
        <f t="shared" si="5"/>
        <v>0.57077669866892755</v>
      </c>
    </row>
    <row r="39" spans="1:20" x14ac:dyDescent="0.25">
      <c r="A39">
        <v>5</v>
      </c>
      <c r="B39">
        <v>142900</v>
      </c>
      <c r="C39">
        <v>160000</v>
      </c>
      <c r="D39">
        <v>20000</v>
      </c>
      <c r="E39">
        <v>3000</v>
      </c>
      <c r="F39">
        <v>7935</v>
      </c>
      <c r="H39">
        <f t="shared" si="6"/>
        <v>28580</v>
      </c>
      <c r="I39">
        <f t="shared" si="0"/>
        <v>32000</v>
      </c>
      <c r="J39">
        <f t="shared" si="1"/>
        <v>4000</v>
      </c>
      <c r="K39">
        <f t="shared" si="2"/>
        <v>600</v>
      </c>
      <c r="L39">
        <f t="shared" si="3"/>
        <v>1587</v>
      </c>
      <c r="M39">
        <f t="shared" si="4"/>
        <v>66767</v>
      </c>
      <c r="O39">
        <f>(LN(H39)-LN(5872))/(LN(305575)-LN(5872))</f>
        <v>0.40043317273987089</v>
      </c>
      <c r="P39">
        <f>(LN(I39)-LN(104.83))/(LN(50666.67)-LN(104.83))</f>
        <v>0.92565023128303681</v>
      </c>
      <c r="Q39">
        <f>(LN(J39)-LN(111.11))/(LN(21600)-LN(111.11))</f>
        <v>0.67999582003658265</v>
      </c>
      <c r="R39">
        <f>(LN(K39)-LN(100))/(LN(10000)-LN(100))</f>
        <v>0.38907562519182165</v>
      </c>
      <c r="S39">
        <f>(LN(L39)-LN(34.7))/(LN(4813.51)-LN(34.7))</f>
        <v>0.77504427325419989</v>
      </c>
      <c r="T39">
        <f t="shared" si="5"/>
        <v>0.59726731391687915</v>
      </c>
    </row>
    <row r="40" spans="1:20" x14ac:dyDescent="0.25">
      <c r="A40">
        <v>5</v>
      </c>
      <c r="B40">
        <v>366050</v>
      </c>
      <c r="C40">
        <v>56470</v>
      </c>
      <c r="D40">
        <v>1850</v>
      </c>
      <c r="E40">
        <v>3000</v>
      </c>
      <c r="F40">
        <v>3759.84</v>
      </c>
      <c r="H40">
        <f t="shared" si="6"/>
        <v>73210</v>
      </c>
      <c r="I40">
        <f t="shared" si="0"/>
        <v>11294</v>
      </c>
      <c r="J40">
        <f t="shared" si="1"/>
        <v>370</v>
      </c>
      <c r="K40">
        <f t="shared" si="2"/>
        <v>600</v>
      </c>
      <c r="L40">
        <f t="shared" si="3"/>
        <v>751.96800000000007</v>
      </c>
      <c r="M40">
        <f t="shared" si="4"/>
        <v>86225.967999999993</v>
      </c>
      <c r="O40">
        <f>(LN(H40)-LN(5872))/(LN(305575)-LN(5872))</f>
        <v>0.63844553649133973</v>
      </c>
      <c r="P40">
        <f>(LN(I40)-LN(104.83))/(LN(50666.67)-LN(104.83))</f>
        <v>0.75714713984079718</v>
      </c>
      <c r="Q40">
        <f>(LN(J40)-LN(111.11))/(LN(21600)-LN(111.11))</f>
        <v>0.22827301031027586</v>
      </c>
      <c r="R40">
        <f>(LN(K40)-LN(100))/(LN(10000)-LN(100))</f>
        <v>0.38907562519182165</v>
      </c>
      <c r="S40">
        <f>(LN(L40)-LN(34.7))/(LN(4813.51)-LN(34.7))</f>
        <v>0.62361686072487466</v>
      </c>
      <c r="T40">
        <f t="shared" si="5"/>
        <v>0.48477712191025268</v>
      </c>
    </row>
    <row r="41" spans="1:20" x14ac:dyDescent="0.25">
      <c r="A41">
        <v>6</v>
      </c>
      <c r="B41">
        <v>130700</v>
      </c>
      <c r="C41">
        <v>12560</v>
      </c>
      <c r="D41">
        <v>1250</v>
      </c>
      <c r="E41">
        <v>12500</v>
      </c>
      <c r="F41">
        <v>7603.92</v>
      </c>
      <c r="H41">
        <f t="shared" si="6"/>
        <v>21783.333333333332</v>
      </c>
      <c r="I41">
        <f t="shared" si="0"/>
        <v>2093.3333333333335</v>
      </c>
      <c r="J41">
        <f t="shared" si="1"/>
        <v>208.33333333333334</v>
      </c>
      <c r="K41">
        <f t="shared" si="2"/>
        <v>2083.3333333333335</v>
      </c>
      <c r="L41">
        <f t="shared" si="3"/>
        <v>1267.32</v>
      </c>
      <c r="M41">
        <f t="shared" si="4"/>
        <v>27435.653333333328</v>
      </c>
      <c r="O41">
        <f>(LN(H41)-LN(5872))/(LN(305575)-LN(5872))</f>
        <v>0.33171808567030187</v>
      </c>
      <c r="P41">
        <f>(LN(I41)-LN(104.83))/(LN(50666.67)-LN(104.83))</f>
        <v>0.4844404244987921</v>
      </c>
      <c r="Q41">
        <f>(LN(J41)-LN(111.11))/(LN(21600)-LN(111.11))</f>
        <v>0.11928411020908684</v>
      </c>
      <c r="R41">
        <f>(LN(K41)-LN(100))/(LN(10000)-LN(100))</f>
        <v>0.6593793813122063</v>
      </c>
      <c r="S41">
        <f>(LN(L41)-LN(34.7))/(LN(4813.51)-LN(34.7))</f>
        <v>0.72943988487889699</v>
      </c>
      <c r="T41">
        <f t="shared" si="5"/>
        <v>0.39169082449525655</v>
      </c>
    </row>
    <row r="42" spans="1:20" x14ac:dyDescent="0.25">
      <c r="A42">
        <v>4</v>
      </c>
      <c r="B42">
        <v>62600</v>
      </c>
      <c r="C42">
        <v>5201</v>
      </c>
      <c r="D42">
        <v>6000</v>
      </c>
      <c r="E42">
        <v>5600</v>
      </c>
      <c r="F42">
        <v>6728.04</v>
      </c>
      <c r="H42">
        <f t="shared" si="6"/>
        <v>15650</v>
      </c>
      <c r="I42">
        <f t="shared" si="0"/>
        <v>1300.25</v>
      </c>
      <c r="J42">
        <f t="shared" si="1"/>
        <v>1500</v>
      </c>
      <c r="K42">
        <f t="shared" si="2"/>
        <v>1400</v>
      </c>
      <c r="L42">
        <f t="shared" si="3"/>
        <v>1682.01</v>
      </c>
      <c r="M42">
        <f t="shared" si="4"/>
        <v>21532.26</v>
      </c>
      <c r="O42">
        <f>(LN(H42)-LN(5872))/(LN(305575)-LN(5872))</f>
        <v>0.24804545458017591</v>
      </c>
      <c r="P42">
        <f>(LN(I42)-LN(104.83))/(LN(50666.67)-LN(104.83))</f>
        <v>0.40739374649343107</v>
      </c>
      <c r="Q42">
        <f>(LN(J42)-LN(111.11))/(LN(21600)-LN(111.11))</f>
        <v>0.49387766565225738</v>
      </c>
      <c r="R42">
        <f>(LN(K42)-LN(100))/(LN(10000)-LN(100))</f>
        <v>0.57306401783911887</v>
      </c>
      <c r="S42">
        <f>(LN(L42)-LN(34.7))/(LN(4813.51)-LN(34.7))</f>
        <v>0.78683236192196226</v>
      </c>
      <c r="T42">
        <f t="shared" si="5"/>
        <v>0.46822012272163244</v>
      </c>
    </row>
    <row r="43" spans="1:20" x14ac:dyDescent="0.25">
      <c r="A43">
        <v>7</v>
      </c>
      <c r="B43">
        <v>83200</v>
      </c>
      <c r="C43">
        <v>1230</v>
      </c>
      <c r="D43">
        <v>6000</v>
      </c>
      <c r="E43">
        <v>5000</v>
      </c>
      <c r="F43">
        <v>7059.84</v>
      </c>
      <c r="H43">
        <f t="shared" si="6"/>
        <v>11885.714285714286</v>
      </c>
      <c r="I43">
        <f t="shared" si="0"/>
        <v>175.71428571428572</v>
      </c>
      <c r="J43">
        <f t="shared" si="1"/>
        <v>857.14285714285711</v>
      </c>
      <c r="K43">
        <f t="shared" si="2"/>
        <v>714.28571428571433</v>
      </c>
      <c r="L43">
        <f t="shared" si="3"/>
        <v>1008.5485714285714</v>
      </c>
      <c r="M43">
        <f t="shared" si="4"/>
        <v>14641.405714285715</v>
      </c>
      <c r="O43">
        <f>(LN(H43)-LN(5872))/(LN(305575)-LN(5872))</f>
        <v>0.17842659798779306</v>
      </c>
      <c r="P43">
        <f>(LN(I43)-LN(104.83))/(LN(50666.67)-LN(104.83))</f>
        <v>8.3569932292941032E-2</v>
      </c>
      <c r="Q43">
        <f>(LN(J43)-LN(111.11))/(LN(21600)-LN(111.11))</f>
        <v>0.38768725861142495</v>
      </c>
      <c r="R43">
        <f>(LN(K43)-LN(100))/(LN(10000)-LN(100))</f>
        <v>0.4269359821608808</v>
      </c>
      <c r="S43">
        <f>(LN(L43)-LN(34.7))/(LN(4813.51)-LN(34.7))</f>
        <v>0.68313580491412895</v>
      </c>
      <c r="T43">
        <f t="shared" si="5"/>
        <v>0.27885099346873138</v>
      </c>
    </row>
    <row r="44" spans="1:20" x14ac:dyDescent="0.25">
      <c r="A44">
        <v>5</v>
      </c>
      <c r="B44">
        <v>85900</v>
      </c>
      <c r="C44">
        <v>1650</v>
      </c>
      <c r="D44">
        <v>1520</v>
      </c>
      <c r="E44">
        <v>20000</v>
      </c>
      <c r="F44">
        <v>7314.8640000000005</v>
      </c>
      <c r="H44">
        <f t="shared" si="6"/>
        <v>17180</v>
      </c>
      <c r="I44">
        <f t="shared" si="0"/>
        <v>330</v>
      </c>
      <c r="J44">
        <f t="shared" si="1"/>
        <v>304</v>
      </c>
      <c r="K44">
        <f t="shared" si="2"/>
        <v>4000</v>
      </c>
      <c r="L44">
        <f t="shared" si="3"/>
        <v>1462.9728</v>
      </c>
      <c r="M44">
        <f t="shared" si="4"/>
        <v>23276.9728</v>
      </c>
      <c r="O44">
        <f>(LN(H44)-LN(5872))/(LN(305575)-LN(5872))</f>
        <v>0.27164742841624567</v>
      </c>
      <c r="P44">
        <f>(LN(I44)-LN(104.83))/(LN(50666.67)-LN(104.83))</f>
        <v>0.18553816061762776</v>
      </c>
      <c r="Q44">
        <f>(LN(J44)-LN(111.11))/(LN(21600)-LN(111.11))</f>
        <v>0.19099065877611907</v>
      </c>
      <c r="R44">
        <f>(LN(K44)-LN(100))/(LN(10000)-LN(100))</f>
        <v>0.80102999566398103</v>
      </c>
      <c r="S44">
        <f>(LN(L44)-LN(34.7))/(LN(4813.51)-LN(34.7))</f>
        <v>0.75854637843701578</v>
      </c>
      <c r="T44">
        <f t="shared" si="5"/>
        <v>0.35761553622260844</v>
      </c>
    </row>
    <row r="45" spans="1:20" x14ac:dyDescent="0.25">
      <c r="A45">
        <v>4</v>
      </c>
      <c r="B45">
        <v>35100</v>
      </c>
      <c r="C45">
        <v>1080</v>
      </c>
      <c r="D45">
        <v>1650</v>
      </c>
      <c r="E45">
        <v>4850</v>
      </c>
      <c r="F45">
        <v>7609.92</v>
      </c>
      <c r="H45">
        <f t="shared" si="6"/>
        <v>8775</v>
      </c>
      <c r="I45">
        <f t="shared" si="0"/>
        <v>270</v>
      </c>
      <c r="J45">
        <f t="shared" si="1"/>
        <v>412.5</v>
      </c>
      <c r="K45">
        <f t="shared" si="2"/>
        <v>1212.5</v>
      </c>
      <c r="L45">
        <f t="shared" si="3"/>
        <v>1902.48</v>
      </c>
      <c r="M45">
        <f t="shared" si="4"/>
        <v>12572.48</v>
      </c>
      <c r="O45">
        <f>(LN(H45)-LN(5872))/(LN(305575)-LN(5872))</f>
        <v>0.10164764232705505</v>
      </c>
      <c r="P45">
        <f>(LN(I45)-LN(104.83))/(LN(50666.67)-LN(104.83))</f>
        <v>0.15307076560311222</v>
      </c>
      <c r="Q45">
        <f>(LN(J45)-LN(111.11))/(LN(21600)-LN(111.11))</f>
        <v>0.24890577841701839</v>
      </c>
      <c r="R45">
        <f>(LN(K45)-LN(100))/(LN(10000)-LN(100))</f>
        <v>0.5418408736371505</v>
      </c>
      <c r="S45">
        <f>(LN(L45)-LN(34.7))/(LN(4813.51)-LN(34.7))</f>
        <v>0.81180351979645404</v>
      </c>
      <c r="T45">
        <f t="shared" si="5"/>
        <v>0.27942769431442332</v>
      </c>
    </row>
    <row r="46" spans="1:20" x14ac:dyDescent="0.25">
      <c r="A46">
        <v>4</v>
      </c>
      <c r="B46">
        <v>46450</v>
      </c>
      <c r="C46">
        <v>32000</v>
      </c>
      <c r="D46">
        <v>14400</v>
      </c>
      <c r="E46">
        <v>15000</v>
      </c>
      <c r="F46">
        <v>12536.4</v>
      </c>
      <c r="H46">
        <f t="shared" si="6"/>
        <v>11612.5</v>
      </c>
      <c r="I46">
        <f t="shared" si="0"/>
        <v>8000</v>
      </c>
      <c r="J46">
        <f t="shared" si="1"/>
        <v>3600</v>
      </c>
      <c r="K46">
        <f t="shared" si="2"/>
        <v>3750</v>
      </c>
      <c r="L46">
        <f t="shared" si="3"/>
        <v>3134.1</v>
      </c>
      <c r="M46">
        <f t="shared" si="4"/>
        <v>30096.6</v>
      </c>
      <c r="O46">
        <f>(LN(H46)-LN(5872))/(LN(305575)-LN(5872))</f>
        <v>0.17254221162930639</v>
      </c>
      <c r="P46">
        <f>(LN(I46)-LN(104.83))/(LN(50666.67)-LN(104.83))</f>
        <v>0.70135556521225351</v>
      </c>
      <c r="Q46">
        <f>(LN(J46)-LN(111.11))/(LN(21600)-LN(111.11))</f>
        <v>0.66000303876603761</v>
      </c>
      <c r="R46">
        <f>(LN(K46)-LN(100))/(LN(10000)-LN(100))</f>
        <v>0.78701563386385931</v>
      </c>
      <c r="S46">
        <f>(LN(L46)-LN(34.7))/(LN(4813.51)-LN(34.7))</f>
        <v>0.91300769800492176</v>
      </c>
      <c r="T46">
        <f t="shared" si="5"/>
        <v>0.56463457505542625</v>
      </c>
    </row>
    <row r="47" spans="1:20" x14ac:dyDescent="0.25">
      <c r="A47">
        <v>2</v>
      </c>
      <c r="B47">
        <v>597260</v>
      </c>
      <c r="C47">
        <v>2601</v>
      </c>
      <c r="D47">
        <v>1200</v>
      </c>
      <c r="E47">
        <v>12000</v>
      </c>
      <c r="F47">
        <v>7222.5360000000001</v>
      </c>
      <c r="H47">
        <f t="shared" si="6"/>
        <v>298630</v>
      </c>
      <c r="I47">
        <f t="shared" si="0"/>
        <v>1300.5</v>
      </c>
      <c r="J47">
        <f t="shared" si="1"/>
        <v>600</v>
      </c>
      <c r="K47">
        <f t="shared" si="2"/>
        <v>6000</v>
      </c>
      <c r="L47">
        <f t="shared" si="3"/>
        <v>3611.268</v>
      </c>
      <c r="M47">
        <f t="shared" si="4"/>
        <v>310141.76799999998</v>
      </c>
      <c r="O47">
        <f>(LN(H47)-LN(5872))/(LN(305575)-LN(5872))</f>
        <v>0.99418271786332046</v>
      </c>
      <c r="P47">
        <f>(LN(I47)-LN(104.83))/(LN(50666.67)-LN(104.83))</f>
        <v>0.40742485182876076</v>
      </c>
      <c r="Q47">
        <f>(LN(J47)-LN(111.11))/(LN(21600)-LN(111.11))</f>
        <v>0.32000607753207561</v>
      </c>
      <c r="R47">
        <f>(LN(K47)-LN(100))/(LN(10000)-LN(100))</f>
        <v>0.88907562519182148</v>
      </c>
      <c r="S47">
        <f>(LN(L47)-LN(34.7))/(LN(4813.51)-LN(34.7))</f>
        <v>0.94173928809047913</v>
      </c>
      <c r="T47">
        <f t="shared" si="5"/>
        <v>0.64136944914978988</v>
      </c>
    </row>
    <row r="48" spans="1:20" x14ac:dyDescent="0.25">
      <c r="A48">
        <v>7</v>
      </c>
      <c r="B48">
        <v>47000</v>
      </c>
      <c r="C48">
        <v>5620</v>
      </c>
      <c r="D48">
        <v>7200</v>
      </c>
      <c r="E48">
        <v>1000</v>
      </c>
      <c r="F48">
        <v>8378.3040000000001</v>
      </c>
      <c r="H48">
        <f t="shared" si="6"/>
        <v>6714.2857142857147</v>
      </c>
      <c r="I48">
        <f t="shared" si="0"/>
        <v>802.85714285714289</v>
      </c>
      <c r="J48">
        <f t="shared" si="1"/>
        <v>1028.5714285714287</v>
      </c>
      <c r="K48">
        <f t="shared" si="2"/>
        <v>142.85714285714286</v>
      </c>
      <c r="L48">
        <f t="shared" si="3"/>
        <v>1196.9005714285715</v>
      </c>
      <c r="M48">
        <f t="shared" si="4"/>
        <v>9885.4720000000016</v>
      </c>
      <c r="O48">
        <f>(LN(H48)-LN(5872))/(LN(305575)-LN(5872))</f>
        <v>3.3917551321607974E-2</v>
      </c>
      <c r="P48">
        <f>(LN(I48)-LN(104.83))/(LN(50666.67)-LN(104.83))</f>
        <v>0.32938699658068732</v>
      </c>
      <c r="Q48">
        <f>(LN(J48)-LN(111.11))/(LN(21600)-LN(111.11))</f>
        <v>0.42228385282063352</v>
      </c>
      <c r="R48">
        <f>(LN(K48)-LN(100))/(LN(10000)-LN(100))</f>
        <v>7.7450979992871399E-2</v>
      </c>
      <c r="S48">
        <f>(LN(L48)-LN(34.7))/(LN(4813.51)-LN(34.7))</f>
        <v>0.7178494648347179</v>
      </c>
      <c r="T48">
        <f t="shared" si="5"/>
        <v>0.19220254896273267</v>
      </c>
    </row>
    <row r="49" spans="1:20" x14ac:dyDescent="0.25">
      <c r="A49">
        <v>3</v>
      </c>
      <c r="B49">
        <v>51100</v>
      </c>
      <c r="C49">
        <v>48000</v>
      </c>
      <c r="D49">
        <v>3200</v>
      </c>
      <c r="E49">
        <v>3000</v>
      </c>
      <c r="F49">
        <v>6555.84</v>
      </c>
      <c r="H49">
        <f t="shared" si="6"/>
        <v>17033.333333333332</v>
      </c>
      <c r="I49">
        <f t="shared" si="0"/>
        <v>16000</v>
      </c>
      <c r="J49">
        <f t="shared" si="1"/>
        <v>1066.6666666666667</v>
      </c>
      <c r="K49">
        <f t="shared" si="2"/>
        <v>1000</v>
      </c>
      <c r="L49">
        <f t="shared" si="3"/>
        <v>2185.2800000000002</v>
      </c>
      <c r="M49">
        <f t="shared" si="4"/>
        <v>37285.279999999992</v>
      </c>
      <c r="O49">
        <f>(LN(H49)-LN(5872))/(LN(305575)-LN(5872))</f>
        <v>0.26947796786228428</v>
      </c>
      <c r="P49">
        <f>(LN(I49)-LN(104.83))/(LN(50666.67)-LN(104.83))</f>
        <v>0.8135028982476451</v>
      </c>
      <c r="Q49">
        <f>(LN(J49)-LN(111.11))/(LN(21600)-LN(111.11))</f>
        <v>0.42918482849158246</v>
      </c>
      <c r="R49">
        <f>(LN(K49)-LN(100))/(LN(10000)-LN(100))</f>
        <v>0.49999999999999983</v>
      </c>
      <c r="S49">
        <f>(LN(L49)-LN(34.7))/(LN(4813.51)-LN(34.7))</f>
        <v>0.83990028497870961</v>
      </c>
      <c r="T49">
        <f t="shared" si="5"/>
        <v>0.52401641607523064</v>
      </c>
    </row>
    <row r="50" spans="1:20" x14ac:dyDescent="0.25">
      <c r="A50">
        <v>8</v>
      </c>
      <c r="B50">
        <v>605200</v>
      </c>
      <c r="C50">
        <v>56230</v>
      </c>
      <c r="D50">
        <v>1000</v>
      </c>
      <c r="E50">
        <v>1500</v>
      </c>
      <c r="F50">
        <v>5659.92</v>
      </c>
      <c r="H50">
        <f t="shared" si="6"/>
        <v>75650</v>
      </c>
      <c r="I50">
        <f t="shared" si="0"/>
        <v>7028.75</v>
      </c>
      <c r="J50">
        <f t="shared" si="1"/>
        <v>125</v>
      </c>
      <c r="K50">
        <f t="shared" si="2"/>
        <v>187.5</v>
      </c>
      <c r="L50">
        <f t="shared" si="3"/>
        <v>707.49</v>
      </c>
      <c r="M50">
        <f t="shared" si="4"/>
        <v>83698.740000000005</v>
      </c>
      <c r="O50">
        <f>(LN(H50)-LN(5872))/(LN(305575)-LN(5872))</f>
        <v>0.64674144158696711</v>
      </c>
      <c r="P50">
        <f>(LN(I50)-LN(104.83))/(LN(50666.67)-LN(104.83))</f>
        <v>0.68041408531857639</v>
      </c>
      <c r="Q50">
        <f>(LN(J50)-LN(111.11))/(LN(21600)-LN(111.11))</f>
        <v>2.2351925513723517E-2</v>
      </c>
      <c r="R50">
        <f>(LN(K50)-LN(100))/(LN(10000)-LN(100))</f>
        <v>0.13650063603186866</v>
      </c>
      <c r="S50">
        <f>(LN(L50)-LN(34.7))/(LN(4813.51)-LN(34.7))</f>
        <v>0.61125578826146798</v>
      </c>
      <c r="T50">
        <f t="shared" si="5"/>
        <v>0.24145450756731268</v>
      </c>
    </row>
    <row r="51" spans="1:20" x14ac:dyDescent="0.25">
      <c r="A51">
        <v>3</v>
      </c>
      <c r="B51">
        <v>96360</v>
      </c>
      <c r="C51">
        <v>7896</v>
      </c>
      <c r="D51">
        <v>6200</v>
      </c>
      <c r="E51">
        <v>1620</v>
      </c>
      <c r="F51">
        <v>9909.2160000000003</v>
      </c>
      <c r="H51">
        <f t="shared" si="6"/>
        <v>32120</v>
      </c>
      <c r="I51">
        <f t="shared" si="0"/>
        <v>2632</v>
      </c>
      <c r="J51">
        <f t="shared" si="1"/>
        <v>2066.6666666666665</v>
      </c>
      <c r="K51">
        <f t="shared" si="2"/>
        <v>540</v>
      </c>
      <c r="L51">
        <f t="shared" si="3"/>
        <v>3303.0720000000001</v>
      </c>
      <c r="M51">
        <f t="shared" si="4"/>
        <v>40661.738666666664</v>
      </c>
      <c r="O51">
        <f>(LN(H51)-LN(5872))/(LN(305575)-LN(5872))</f>
        <v>0.42998067220003139</v>
      </c>
      <c r="P51">
        <f>(LN(I51)-LN(104.83))/(LN(50666.67)-LN(104.83))</f>
        <v>0.52148912929768787</v>
      </c>
      <c r="Q51">
        <f>(LN(J51)-LN(111.11))/(LN(21600)-LN(111.11))</f>
        <v>0.5546891040320161</v>
      </c>
      <c r="R51">
        <f>(LN(K51)-LN(100))/(LN(10000)-LN(100))</f>
        <v>0.3661968799114842</v>
      </c>
      <c r="S51">
        <f>(LN(L51)-LN(34.7))/(LN(4813.51)-LN(34.7))</f>
        <v>0.9236537211145579</v>
      </c>
      <c r="T51">
        <f t="shared" si="5"/>
        <v>0.53063211464016391</v>
      </c>
    </row>
    <row r="52" spans="1:20" x14ac:dyDescent="0.25">
      <c r="A52">
        <v>3</v>
      </c>
      <c r="B52">
        <v>68400</v>
      </c>
      <c r="C52">
        <v>8654</v>
      </c>
      <c r="D52">
        <v>4860</v>
      </c>
      <c r="E52">
        <v>1200</v>
      </c>
      <c r="F52">
        <v>9523.0439999999999</v>
      </c>
      <c r="H52">
        <f t="shared" si="6"/>
        <v>22800</v>
      </c>
      <c r="I52">
        <f t="shared" si="0"/>
        <v>2884.6666666666665</v>
      </c>
      <c r="J52">
        <f t="shared" si="1"/>
        <v>1620</v>
      </c>
      <c r="K52">
        <f t="shared" si="2"/>
        <v>400</v>
      </c>
      <c r="L52">
        <f t="shared" si="3"/>
        <v>3174.348</v>
      </c>
      <c r="M52">
        <f t="shared" si="4"/>
        <v>30879.01466666667</v>
      </c>
      <c r="O52">
        <f>(LN(H52)-LN(5872))/(LN(305575)-LN(5872))</f>
        <v>0.34326044019005991</v>
      </c>
      <c r="P52">
        <f>(LN(I52)-LN(104.83))/(LN(50666.67)-LN(104.83))</f>
        <v>0.53632006804238397</v>
      </c>
      <c r="Q52">
        <f>(LN(J52)-LN(111.11))/(LN(21600)-LN(111.11))</f>
        <v>0.50848147859092085</v>
      </c>
      <c r="R52">
        <f>(LN(K52)-LN(100))/(LN(10000)-LN(100))</f>
        <v>0.30102999566398103</v>
      </c>
      <c r="S52">
        <f>(LN(L52)-LN(34.7))/(LN(4813.51)-LN(34.7))</f>
        <v>0.91559469345968469</v>
      </c>
      <c r="T52">
        <f t="shared" si="5"/>
        <v>0.4812017478018526</v>
      </c>
    </row>
    <row r="53" spans="1:20" x14ac:dyDescent="0.25">
      <c r="A53">
        <v>4</v>
      </c>
      <c r="B53">
        <v>59700</v>
      </c>
      <c r="C53">
        <v>2563</v>
      </c>
      <c r="D53">
        <v>25000</v>
      </c>
      <c r="E53">
        <v>1620</v>
      </c>
      <c r="F53">
        <v>6580.92</v>
      </c>
      <c r="H53">
        <f t="shared" si="6"/>
        <v>14925</v>
      </c>
      <c r="I53">
        <f t="shared" si="0"/>
        <v>640.75</v>
      </c>
      <c r="J53">
        <f t="shared" si="1"/>
        <v>6250</v>
      </c>
      <c r="K53">
        <f t="shared" si="2"/>
        <v>405</v>
      </c>
      <c r="L53">
        <f t="shared" si="3"/>
        <v>1645.23</v>
      </c>
      <c r="M53">
        <f t="shared" si="4"/>
        <v>23865.98</v>
      </c>
      <c r="O53">
        <f>(LN(H53)-LN(5872))/(LN(305575)-LN(5872))</f>
        <v>0.23604311191029104</v>
      </c>
      <c r="P53">
        <f>(LN(I53)-LN(104.83))/(LN(50666.67)-LN(104.83))</f>
        <v>0.29289630336976102</v>
      </c>
      <c r="Q53">
        <f>(LN(J53)-LN(111.11))/(LN(21600)-LN(111.11))</f>
        <v>0.76468143846780245</v>
      </c>
      <c r="R53">
        <f>(LN(K53)-LN(100))/(LN(10000)-LN(100))</f>
        <v>0.30372751160733408</v>
      </c>
      <c r="S53">
        <f>(LN(L53)-LN(34.7))/(LN(4813.51)-LN(34.7))</f>
        <v>0.7823499343258713</v>
      </c>
      <c r="T53">
        <f t="shared" si="5"/>
        <v>0.41669106741450995</v>
      </c>
    </row>
    <row r="54" spans="1:20" x14ac:dyDescent="0.25">
      <c r="A54">
        <v>5</v>
      </c>
      <c r="B54">
        <v>120340</v>
      </c>
      <c r="C54">
        <v>4125</v>
      </c>
      <c r="D54">
        <v>12000</v>
      </c>
      <c r="E54">
        <v>12000</v>
      </c>
      <c r="F54">
        <v>13182.84</v>
      </c>
      <c r="H54">
        <f t="shared" si="6"/>
        <v>24068</v>
      </c>
      <c r="I54">
        <f t="shared" si="0"/>
        <v>825</v>
      </c>
      <c r="J54">
        <f t="shared" si="1"/>
        <v>2400</v>
      </c>
      <c r="K54">
        <f t="shared" si="2"/>
        <v>2400</v>
      </c>
      <c r="L54">
        <f t="shared" si="3"/>
        <v>2636.5680000000002</v>
      </c>
      <c r="M54">
        <f t="shared" si="4"/>
        <v>32329.567999999999</v>
      </c>
      <c r="O54">
        <f>(LN(H54)-LN(5872))/(LN(305575)-LN(5872))</f>
        <v>0.35695543563426063</v>
      </c>
      <c r="P54">
        <f>(LN(I54)-LN(104.83))/(LN(50666.67)-LN(104.83))</f>
        <v>0.33378887092380166</v>
      </c>
      <c r="Q54">
        <f>(LN(J54)-LN(111.11))/(LN(21600)-LN(111.11))</f>
        <v>0.58306363534121941</v>
      </c>
      <c r="R54">
        <f>(LN(K54)-LN(100))/(LN(10000)-LN(100))</f>
        <v>0.69010562085580285</v>
      </c>
      <c r="S54">
        <f>(LN(L54)-LN(34.7))/(LN(4813.51)-LN(34.7))</f>
        <v>0.87796137101183924</v>
      </c>
      <c r="T54">
        <f t="shared" si="5"/>
        <v>0.53068713093400588</v>
      </c>
    </row>
    <row r="55" spans="1:20" x14ac:dyDescent="0.25">
      <c r="A55">
        <v>5</v>
      </c>
      <c r="B55">
        <v>91900</v>
      </c>
      <c r="C55">
        <v>1256</v>
      </c>
      <c r="D55">
        <v>3600</v>
      </c>
      <c r="E55">
        <v>15000</v>
      </c>
      <c r="F55">
        <v>6150.8160000000007</v>
      </c>
      <c r="H55">
        <f t="shared" si="6"/>
        <v>18380</v>
      </c>
      <c r="I55">
        <f t="shared" si="0"/>
        <v>251.2</v>
      </c>
      <c r="J55">
        <f t="shared" si="1"/>
        <v>720</v>
      </c>
      <c r="K55">
        <f t="shared" si="2"/>
        <v>3000</v>
      </c>
      <c r="L55">
        <f t="shared" si="3"/>
        <v>1230.1632000000002</v>
      </c>
      <c r="M55">
        <f t="shared" si="4"/>
        <v>23581.3632</v>
      </c>
      <c r="O55">
        <f>(LN(H55)-LN(5872))/(LN(305575)-LN(5872))</f>
        <v>0.28873174043981426</v>
      </c>
      <c r="P55">
        <f>(LN(I55)-LN(104.83))/(LN(50666.67)-LN(104.83))</f>
        <v>0.14139365523264377</v>
      </c>
      <c r="Q55">
        <f>(LN(J55)-LN(111.11))/(LN(21600)-LN(111.11))</f>
        <v>0.35460267174128418</v>
      </c>
      <c r="R55">
        <f>(LN(K55)-LN(100))/(LN(10000)-LN(100))</f>
        <v>0.73856062735983086</v>
      </c>
      <c r="S55">
        <f>(LN(L55)-LN(34.7))/(LN(4813.51)-LN(34.7))</f>
        <v>0.72340685089460377</v>
      </c>
      <c r="T55">
        <f t="shared" si="5"/>
        <v>0.37816997479214953</v>
      </c>
    </row>
    <row r="56" spans="1:20" x14ac:dyDescent="0.25">
      <c r="A56">
        <v>5</v>
      </c>
      <c r="B56">
        <v>100100</v>
      </c>
      <c r="C56">
        <v>5200</v>
      </c>
      <c r="D56">
        <v>5000</v>
      </c>
      <c r="E56">
        <v>14850</v>
      </c>
      <c r="F56">
        <v>9344.5439999999999</v>
      </c>
      <c r="H56">
        <f t="shared" si="6"/>
        <v>20020</v>
      </c>
      <c r="I56">
        <f t="shared" si="0"/>
        <v>1040</v>
      </c>
      <c r="J56">
        <f t="shared" si="1"/>
        <v>1000</v>
      </c>
      <c r="K56">
        <f t="shared" si="2"/>
        <v>2970</v>
      </c>
      <c r="L56">
        <f t="shared" si="3"/>
        <v>1868.9087999999999</v>
      </c>
      <c r="M56">
        <f t="shared" si="4"/>
        <v>26898.908800000001</v>
      </c>
      <c r="O56">
        <f>(LN(H56)-LN(5872))/(LN(305575)-LN(5872))</f>
        <v>0.31035842513199885</v>
      </c>
      <c r="P56">
        <f>(LN(I56)-LN(104.83))/(LN(50666.67)-LN(104.83))</f>
        <v>0.37125925790609898</v>
      </c>
      <c r="Q56">
        <f>(LN(J56)-LN(111.11))/(LN(21600)-LN(111.11))</f>
        <v>0.41693826222743896</v>
      </c>
      <c r="R56">
        <f>(LN(K56)-LN(100))/(LN(10000)-LN(100))</f>
        <v>0.73637822465860614</v>
      </c>
      <c r="S56">
        <f>(LN(L56)-LN(34.7))/(LN(4813.51)-LN(34.7))</f>
        <v>0.8081940365880852</v>
      </c>
      <c r="T56">
        <f t="shared" si="5"/>
        <v>0.49118583340567001</v>
      </c>
    </row>
    <row r="57" spans="1:20" x14ac:dyDescent="0.25">
      <c r="A57">
        <v>4</v>
      </c>
      <c r="B57">
        <v>132800</v>
      </c>
      <c r="C57">
        <v>12363</v>
      </c>
      <c r="D57">
        <v>1580</v>
      </c>
      <c r="E57">
        <v>23000</v>
      </c>
      <c r="F57">
        <v>19254.047999999999</v>
      </c>
      <c r="H57">
        <f t="shared" si="6"/>
        <v>33200</v>
      </c>
      <c r="I57">
        <f t="shared" si="0"/>
        <v>3090.75</v>
      </c>
      <c r="J57">
        <f t="shared" si="1"/>
        <v>395</v>
      </c>
      <c r="K57">
        <f t="shared" si="2"/>
        <v>5750</v>
      </c>
      <c r="L57">
        <f t="shared" si="3"/>
        <v>4813.5119999999997</v>
      </c>
      <c r="M57">
        <f t="shared" si="4"/>
        <v>47249.262000000002</v>
      </c>
      <c r="O57">
        <f>(LN(H57)-LN(5872))/(LN(305575)-LN(5872))</f>
        <v>0.43834883697967275</v>
      </c>
      <c r="P57">
        <f>(LN(I57)-LN(104.83))/(LN(50666.67)-LN(104.83))</f>
        <v>0.5474845979531533</v>
      </c>
      <c r="Q57">
        <f>(LN(J57)-LN(111.11))/(LN(21600)-LN(111.11))</f>
        <v>0.24067977575409893</v>
      </c>
      <c r="R57">
        <f>(LN(K57)-LN(100))/(LN(10000)-LN(100))</f>
        <v>0.87983392234481494</v>
      </c>
      <c r="S57">
        <f>(LN(L57)-LN(34.7))/(LN(4813.51)-LN(34.7))</f>
        <v>1.0000000842376084</v>
      </c>
      <c r="T57">
        <f t="shared" si="5"/>
        <v>0.55106955774804545</v>
      </c>
    </row>
    <row r="58" spans="1:20" x14ac:dyDescent="0.25">
      <c r="A58">
        <v>4</v>
      </c>
      <c r="B58">
        <v>83700</v>
      </c>
      <c r="C58">
        <v>144000</v>
      </c>
      <c r="D58">
        <v>12000</v>
      </c>
      <c r="E58">
        <v>2000</v>
      </c>
      <c r="F58">
        <v>11331.6</v>
      </c>
      <c r="H58">
        <f t="shared" si="6"/>
        <v>20925</v>
      </c>
      <c r="I58">
        <f t="shared" si="0"/>
        <v>36000</v>
      </c>
      <c r="J58">
        <f t="shared" si="1"/>
        <v>3000</v>
      </c>
      <c r="K58">
        <f t="shared" si="2"/>
        <v>500</v>
      </c>
      <c r="L58">
        <f t="shared" si="3"/>
        <v>2832.9</v>
      </c>
      <c r="M58">
        <f t="shared" si="4"/>
        <v>63257.9</v>
      </c>
      <c r="O58">
        <f>(LN(H58)-LN(5872))/(LN(305575)-LN(5872))</f>
        <v>0.32154588539940393</v>
      </c>
      <c r="P58">
        <f>(LN(I58)-LN(104.83))/(LN(50666.67)-LN(104.83))</f>
        <v>0.94470686701082729</v>
      </c>
      <c r="Q58">
        <f>(LN(J58)-LN(111.11))/(LN(21600)-LN(111.11))</f>
        <v>0.62540644455682914</v>
      </c>
      <c r="R58">
        <f>(LN(K58)-LN(100))/(LN(10000)-LN(100))</f>
        <v>0.34948500216800921</v>
      </c>
      <c r="S58">
        <f>(LN(L58)-LN(34.7))/(LN(4813.51)-LN(34.7))</f>
        <v>0.89252268739322294</v>
      </c>
      <c r="T58">
        <f t="shared" si="5"/>
        <v>0.56826386091982706</v>
      </c>
    </row>
    <row r="59" spans="1:20" x14ac:dyDescent="0.25">
      <c r="A59">
        <v>4</v>
      </c>
      <c r="B59">
        <v>50434</v>
      </c>
      <c r="C59">
        <v>14563</v>
      </c>
      <c r="D59">
        <v>3600</v>
      </c>
      <c r="E59">
        <v>4500</v>
      </c>
      <c r="F59">
        <v>15889.992</v>
      </c>
      <c r="H59">
        <f t="shared" si="6"/>
        <v>12608.5</v>
      </c>
      <c r="I59">
        <f t="shared" si="0"/>
        <v>3640.75</v>
      </c>
      <c r="J59">
        <f t="shared" si="1"/>
        <v>900</v>
      </c>
      <c r="K59">
        <f t="shared" si="2"/>
        <v>1125</v>
      </c>
      <c r="L59">
        <f t="shared" si="3"/>
        <v>3972.498</v>
      </c>
      <c r="M59">
        <f t="shared" si="4"/>
        <v>22246.748</v>
      </c>
      <c r="O59">
        <f>(LN(H59)-LN(5872))/(LN(305575)-LN(5872))</f>
        <v>0.19336434889107329</v>
      </c>
      <c r="P59">
        <f>(LN(I59)-LN(104.83))/(LN(50666.67)-LN(104.83))</f>
        <v>0.57398262558779323</v>
      </c>
      <c r="Q59">
        <f>(LN(J59)-LN(111.11))/(LN(21600)-LN(111.11))</f>
        <v>0.39694548095689408</v>
      </c>
      <c r="R59">
        <f>(LN(K59)-LN(100))/(LN(10000)-LN(100))</f>
        <v>0.5255762612236905</v>
      </c>
      <c r="S59">
        <f>(LN(L59)-LN(34.7))/(LN(4813.51)-LN(34.7))</f>
        <v>0.96106767675810878</v>
      </c>
      <c r="T59">
        <f t="shared" si="5"/>
        <v>0.46717451690511663</v>
      </c>
    </row>
    <row r="60" spans="1:20" x14ac:dyDescent="0.25">
      <c r="A60">
        <v>4</v>
      </c>
      <c r="B60">
        <v>55855</v>
      </c>
      <c r="C60">
        <v>36523</v>
      </c>
      <c r="D60">
        <v>14000</v>
      </c>
      <c r="E60">
        <v>5000</v>
      </c>
      <c r="F60">
        <v>7797.6480000000001</v>
      </c>
      <c r="H60">
        <f t="shared" si="6"/>
        <v>13963.75</v>
      </c>
      <c r="I60">
        <f t="shared" si="0"/>
        <v>9130.75</v>
      </c>
      <c r="J60">
        <f t="shared" si="1"/>
        <v>3500</v>
      </c>
      <c r="K60">
        <f t="shared" si="2"/>
        <v>1250</v>
      </c>
      <c r="L60">
        <f t="shared" si="3"/>
        <v>1949.412</v>
      </c>
      <c r="M60">
        <f t="shared" si="4"/>
        <v>29793.912</v>
      </c>
      <c r="O60">
        <f>(LN(H60)-LN(5872))/(LN(305575)-LN(5872))</f>
        <v>0.21919772372430271</v>
      </c>
      <c r="P60">
        <f>(LN(I60)-LN(104.83))/(LN(50666.67)-LN(104.83))</f>
        <v>0.72274580376307607</v>
      </c>
      <c r="Q60">
        <f>(LN(J60)-LN(111.11))/(LN(21600)-LN(111.11))</f>
        <v>0.65465744817284321</v>
      </c>
      <c r="R60">
        <f>(LN(K60)-LN(100))/(LN(10000)-LN(100))</f>
        <v>0.54845500650402801</v>
      </c>
      <c r="S60">
        <f>(LN(L60)-LN(34.7))/(LN(4813.51)-LN(34.7))</f>
        <v>0.81674417388562692</v>
      </c>
      <c r="T60">
        <f t="shared" si="5"/>
        <v>0.54126825464626582</v>
      </c>
    </row>
    <row r="61" spans="1:20" x14ac:dyDescent="0.25">
      <c r="A61">
        <v>4</v>
      </c>
      <c r="B61">
        <v>60400</v>
      </c>
      <c r="C61">
        <v>144000</v>
      </c>
      <c r="D61">
        <v>3800</v>
      </c>
      <c r="E61">
        <v>8000</v>
      </c>
      <c r="F61">
        <v>13610.4</v>
      </c>
      <c r="H61">
        <f t="shared" si="6"/>
        <v>15100</v>
      </c>
      <c r="I61">
        <f t="shared" si="0"/>
        <v>36000</v>
      </c>
      <c r="J61">
        <f t="shared" si="1"/>
        <v>950</v>
      </c>
      <c r="K61">
        <f t="shared" si="2"/>
        <v>2000</v>
      </c>
      <c r="L61">
        <f t="shared" si="3"/>
        <v>3402.6</v>
      </c>
      <c r="M61">
        <f t="shared" si="4"/>
        <v>57452.6</v>
      </c>
      <c r="O61">
        <f>(LN(H61)-LN(5872))/(LN(305575)-LN(5872))</f>
        <v>0.23899277908411759</v>
      </c>
      <c r="P61">
        <f>(LN(I61)-LN(104.83))/(LN(50666.67)-LN(104.83))</f>
        <v>0.94470686701082729</v>
      </c>
      <c r="Q61">
        <f>(LN(J61)-LN(111.11))/(LN(21600)-LN(111.11))</f>
        <v>0.40720505611191071</v>
      </c>
      <c r="R61">
        <f>(LN(K61)-LN(100))/(LN(10000)-LN(100))</f>
        <v>0.6505149978319904</v>
      </c>
      <c r="S61">
        <f>(LN(L61)-LN(34.7))/(LN(4813.51)-LN(34.7))</f>
        <v>0.92967242338993616</v>
      </c>
      <c r="T61">
        <f t="shared" si="5"/>
        <v>0.56106923427707889</v>
      </c>
    </row>
    <row r="62" spans="1:20" x14ac:dyDescent="0.25">
      <c r="A62">
        <v>4</v>
      </c>
      <c r="B62">
        <v>150900</v>
      </c>
      <c r="C62">
        <v>96850</v>
      </c>
      <c r="D62">
        <v>1200</v>
      </c>
      <c r="E62">
        <v>10000</v>
      </c>
      <c r="F62">
        <v>8948.4</v>
      </c>
      <c r="H62">
        <f t="shared" si="6"/>
        <v>37725</v>
      </c>
      <c r="I62">
        <f t="shared" si="0"/>
        <v>24212.5</v>
      </c>
      <c r="J62">
        <f t="shared" si="1"/>
        <v>300</v>
      </c>
      <c r="K62">
        <f t="shared" si="2"/>
        <v>2500</v>
      </c>
      <c r="L62">
        <f t="shared" si="3"/>
        <v>2237.1</v>
      </c>
      <c r="M62">
        <f t="shared" si="4"/>
        <v>66974.600000000006</v>
      </c>
      <c r="O62">
        <f>(LN(H62)-LN(5872))/(LN(305575)-LN(5872))</f>
        <v>0.47068009460687277</v>
      </c>
      <c r="P62">
        <f>(LN(I62)-LN(104.83))/(LN(50666.67)-LN(104.83))</f>
        <v>0.88053113237359204</v>
      </c>
      <c r="Q62">
        <f>(LN(J62)-LN(111.11))/(LN(21600)-LN(111.11))</f>
        <v>0.18847729862750376</v>
      </c>
      <c r="R62">
        <f>(LN(K62)-LN(100))/(LN(10000)-LN(100))</f>
        <v>0.69897000433601864</v>
      </c>
      <c r="S62">
        <f>(LN(L62)-LN(34.7))/(LN(4813.51)-LN(34.7))</f>
        <v>0.84465176847939716</v>
      </c>
      <c r="T62">
        <f t="shared" si="5"/>
        <v>0.54047195842428575</v>
      </c>
    </row>
    <row r="63" spans="1:20" x14ac:dyDescent="0.25">
      <c r="A63">
        <v>7</v>
      </c>
      <c r="B63">
        <v>593420</v>
      </c>
      <c r="C63">
        <v>200000</v>
      </c>
      <c r="D63">
        <v>6000</v>
      </c>
      <c r="E63">
        <v>15000</v>
      </c>
      <c r="F63">
        <v>2026.92</v>
      </c>
      <c r="H63">
        <f t="shared" si="6"/>
        <v>84774.28571428571</v>
      </c>
      <c r="I63">
        <f t="shared" si="0"/>
        <v>28571.428571428572</v>
      </c>
      <c r="J63">
        <f t="shared" si="1"/>
        <v>857.14285714285711</v>
      </c>
      <c r="K63">
        <f t="shared" si="2"/>
        <v>2142.8571428571427</v>
      </c>
      <c r="L63">
        <f t="shared" si="3"/>
        <v>289.56</v>
      </c>
      <c r="M63">
        <f t="shared" si="4"/>
        <v>116635.27428571429</v>
      </c>
      <c r="O63">
        <f>(LN(H63)-LN(5872))/(LN(305575)-LN(5872))</f>
        <v>0.67555592117577978</v>
      </c>
      <c r="P63">
        <f>(LN(I63)-LN(104.83))/(LN(50666.67)-LN(104.83))</f>
        <v>0.90731428450284446</v>
      </c>
      <c r="Q63">
        <f>(LN(J63)-LN(111.11))/(LN(21600)-LN(111.11))</f>
        <v>0.38768725861142495</v>
      </c>
      <c r="R63">
        <f>(LN(K63)-LN(100))/(LN(10000)-LN(100))</f>
        <v>0.6654966095207121</v>
      </c>
      <c r="S63">
        <f>(LN(L63)-LN(34.7))/(LN(4813.51)-LN(34.7))</f>
        <v>0.43013638728221981</v>
      </c>
      <c r="T63">
        <f t="shared" si="5"/>
        <v>0.58415826045921149</v>
      </c>
    </row>
    <row r="64" spans="1:20" x14ac:dyDescent="0.25">
      <c r="A64">
        <v>6</v>
      </c>
      <c r="B64">
        <v>70900</v>
      </c>
      <c r="C64">
        <v>87960</v>
      </c>
      <c r="D64">
        <v>6000</v>
      </c>
      <c r="E64">
        <v>3800</v>
      </c>
      <c r="F64">
        <v>5354.7839999999987</v>
      </c>
      <c r="H64">
        <f t="shared" si="6"/>
        <v>11816.666666666666</v>
      </c>
      <c r="I64">
        <f t="shared" si="0"/>
        <v>14660</v>
      </c>
      <c r="J64">
        <f t="shared" si="1"/>
        <v>1000</v>
      </c>
      <c r="K64">
        <f t="shared" si="2"/>
        <v>633.33333333333337</v>
      </c>
      <c r="L64">
        <f t="shared" si="3"/>
        <v>892.46399999999983</v>
      </c>
      <c r="M64">
        <f t="shared" si="4"/>
        <v>29002.463999999996</v>
      </c>
      <c r="O64">
        <f>(LN(H64)-LN(5872))/(LN(305575)-LN(5872))</f>
        <v>0.1769523483607251</v>
      </c>
      <c r="P64">
        <f>(LN(I64)-LN(104.83))/(LN(50666.67)-LN(104.83))</f>
        <v>0.79935138497935065</v>
      </c>
      <c r="Q64">
        <f>(LN(J64)-LN(111.11))/(LN(21600)-LN(111.11))</f>
        <v>0.41693826222743896</v>
      </c>
      <c r="R64">
        <f>(LN(K64)-LN(100))/(LN(10000)-LN(100))</f>
        <v>0.40081617311658313</v>
      </c>
      <c r="S64">
        <f>(LN(L64)-LN(34.7))/(LN(4813.51)-LN(34.7))</f>
        <v>0.65834456801460306</v>
      </c>
      <c r="T64">
        <f t="shared" si="5"/>
        <v>0.43492348728519858</v>
      </c>
    </row>
    <row r="65" spans="1:20" x14ac:dyDescent="0.25">
      <c r="A65">
        <v>4</v>
      </c>
      <c r="B65">
        <v>164500</v>
      </c>
      <c r="C65">
        <v>89690</v>
      </c>
      <c r="D65">
        <v>2400</v>
      </c>
      <c r="E65">
        <v>5000</v>
      </c>
      <c r="F65">
        <v>4132.5600000000004</v>
      </c>
      <c r="H65">
        <f t="shared" si="6"/>
        <v>41125</v>
      </c>
      <c r="I65">
        <f t="shared" si="0"/>
        <v>22422.5</v>
      </c>
      <c r="J65">
        <f t="shared" si="1"/>
        <v>600</v>
      </c>
      <c r="K65">
        <f t="shared" si="2"/>
        <v>1250</v>
      </c>
      <c r="L65">
        <f t="shared" si="3"/>
        <v>1033.1400000000001</v>
      </c>
      <c r="M65">
        <f t="shared" si="4"/>
        <v>66430.64</v>
      </c>
      <c r="O65">
        <f>(LN(H65)-LN(5872))/(LN(305575)-LN(5872))</f>
        <v>0.49251541985604053</v>
      </c>
      <c r="P65">
        <f>(LN(I65)-LN(104.83))/(LN(50666.67)-LN(104.83))</f>
        <v>0.86810465742977938</v>
      </c>
      <c r="Q65">
        <f>(LN(J65)-LN(111.11))/(LN(21600)-LN(111.11))</f>
        <v>0.32000607753207561</v>
      </c>
      <c r="R65">
        <f>(LN(K65)-LN(100))/(LN(10000)-LN(100))</f>
        <v>0.54845500650402801</v>
      </c>
      <c r="S65">
        <f>(LN(L65)-LN(34.7))/(LN(4813.51)-LN(34.7))</f>
        <v>0.68801989043564815</v>
      </c>
      <c r="T65">
        <f t="shared" si="5"/>
        <v>0.55281323086074474</v>
      </c>
    </row>
    <row r="66" spans="1:20" x14ac:dyDescent="0.25">
      <c r="A66">
        <v>4</v>
      </c>
      <c r="B66">
        <v>70590</v>
      </c>
      <c r="C66">
        <v>48000</v>
      </c>
      <c r="D66">
        <v>3500</v>
      </c>
      <c r="E66">
        <v>2000</v>
      </c>
      <c r="F66">
        <v>9517.9680000000008</v>
      </c>
      <c r="H66">
        <f t="shared" si="6"/>
        <v>17647.5</v>
      </c>
      <c r="I66">
        <f t="shared" si="0"/>
        <v>12000</v>
      </c>
      <c r="J66">
        <f t="shared" si="1"/>
        <v>875</v>
      </c>
      <c r="K66">
        <f t="shared" si="2"/>
        <v>500</v>
      </c>
      <c r="L66">
        <f t="shared" si="3"/>
        <v>2379.4920000000002</v>
      </c>
      <c r="M66">
        <f t="shared" si="4"/>
        <v>33401.991999999998</v>
      </c>
      <c r="O66">
        <f>(LN(H66)-LN(5872))/(LN(305575)-LN(5872))</f>
        <v>0.27844100484031259</v>
      </c>
      <c r="P66">
        <f>(LN(I66)-LN(104.83))/(LN(50666.67)-LN(104.83))</f>
        <v>0.76695754959384443</v>
      </c>
      <c r="Q66">
        <f>(LN(J66)-LN(111.11))/(LN(21600)-LN(111.11))</f>
        <v>0.39159989036369952</v>
      </c>
      <c r="R66">
        <f>(LN(K66)-LN(100))/(LN(10000)-LN(100))</f>
        <v>0.34948500216800921</v>
      </c>
      <c r="S66">
        <f>(LN(L66)-LN(34.7))/(LN(4813.51)-LN(34.7))</f>
        <v>0.85716213019037879</v>
      </c>
      <c r="T66">
        <f t="shared" si="5"/>
        <v>0.47837416796329352</v>
      </c>
    </row>
    <row r="67" spans="1:20" x14ac:dyDescent="0.25">
      <c r="A67">
        <v>6</v>
      </c>
      <c r="B67">
        <v>81820</v>
      </c>
      <c r="C67">
        <v>128000</v>
      </c>
      <c r="D67">
        <v>3250</v>
      </c>
      <c r="E67">
        <v>3000</v>
      </c>
      <c r="F67">
        <v>10846.32</v>
      </c>
      <c r="H67">
        <f t="shared" si="6"/>
        <v>13636.666666666666</v>
      </c>
      <c r="I67">
        <f t="shared" si="0"/>
        <v>21333.333333333332</v>
      </c>
      <c r="J67">
        <f t="shared" si="1"/>
        <v>541.66666666666663</v>
      </c>
      <c r="K67">
        <f t="shared" si="2"/>
        <v>500</v>
      </c>
      <c r="L67">
        <f t="shared" si="3"/>
        <v>1807.72</v>
      </c>
      <c r="M67">
        <f t="shared" si="4"/>
        <v>37819.386666666665</v>
      </c>
      <c r="O67">
        <f>(LN(H67)-LN(5872))/(LN(305575)-LN(5872))</f>
        <v>0.21320014202098472</v>
      </c>
      <c r="P67">
        <f>(LN(I67)-LN(104.83))/(LN(50666.67)-LN(104.83))</f>
        <v>0.86004824690144566</v>
      </c>
      <c r="Q67">
        <f>(LN(J67)-LN(111.11))/(LN(21600)-LN(111.11))</f>
        <v>0.30059806072140899</v>
      </c>
      <c r="R67">
        <f>(LN(K67)-LN(100))/(LN(10000)-LN(100))</f>
        <v>0.34948500216800921</v>
      </c>
      <c r="S67">
        <f>(LN(L67)-LN(34.7))/(LN(4813.51)-LN(34.7))</f>
        <v>0.80144517923267589</v>
      </c>
      <c r="T67">
        <f t="shared" si="5"/>
        <v>0.43422994401759979</v>
      </c>
    </row>
    <row r="68" spans="1:20" x14ac:dyDescent="0.25">
      <c r="A68">
        <v>3</v>
      </c>
      <c r="B68">
        <v>419516</v>
      </c>
      <c r="C68">
        <v>176000</v>
      </c>
      <c r="D68">
        <v>6320</v>
      </c>
      <c r="E68">
        <v>2000</v>
      </c>
      <c r="F68">
        <v>2898.1439999999998</v>
      </c>
      <c r="H68">
        <f t="shared" si="6"/>
        <v>139838.66666666666</v>
      </c>
      <c r="I68">
        <f t="shared" si="0"/>
        <v>58666.666666666664</v>
      </c>
      <c r="J68">
        <f t="shared" si="1"/>
        <v>2106.6666666666665</v>
      </c>
      <c r="K68">
        <f t="shared" si="2"/>
        <v>666.66666666666663</v>
      </c>
      <c r="L68">
        <f t="shared" si="3"/>
        <v>966.04799999999989</v>
      </c>
      <c r="M68">
        <f t="shared" si="4"/>
        <v>202244.71466666664</v>
      </c>
      <c r="O68">
        <f>(LN(H68)-LN(5872))/(LN(305575)-LN(5872))</f>
        <v>0.80219992936699358</v>
      </c>
      <c r="P68">
        <f>(LN(I68)-LN(104.83))/(LN(50666.67)-LN(104.83))</f>
        <v>1.0237196106791435</v>
      </c>
      <c r="Q68">
        <f>(LN(J68)-LN(111.11))/(LN(21600)-LN(111.11))</f>
        <v>0.55832670904299608</v>
      </c>
      <c r="R68">
        <f>(LN(K68)-LN(100))/(LN(10000)-LN(100))</f>
        <v>0.41195437047215916</v>
      </c>
      <c r="S68">
        <f>(LN(L68)-LN(34.7))/(LN(4813.51)-LN(34.7))</f>
        <v>0.67440706676642337</v>
      </c>
      <c r="T68">
        <f t="shared" si="5"/>
        <v>0.66225409844217398</v>
      </c>
    </row>
    <row r="69" spans="1:20" x14ac:dyDescent="0.25">
      <c r="A69">
        <v>4</v>
      </c>
      <c r="B69">
        <v>459952</v>
      </c>
      <c r="C69">
        <v>7896</v>
      </c>
      <c r="D69">
        <v>27200</v>
      </c>
      <c r="E69">
        <v>3000</v>
      </c>
      <c r="F69">
        <v>3793.8240000000001</v>
      </c>
      <c r="H69">
        <f t="shared" si="6"/>
        <v>114988</v>
      </c>
      <c r="I69">
        <f t="shared" ref="I69:I132" si="7">C69/A69</f>
        <v>1974</v>
      </c>
      <c r="J69">
        <f t="shared" ref="J69:J132" si="8">D69/A69</f>
        <v>6800</v>
      </c>
      <c r="K69">
        <f t="shared" ref="K69:K132" si="9">E69/A69</f>
        <v>750</v>
      </c>
      <c r="L69">
        <f t="shared" ref="L69:L132" si="10">F69/A69</f>
        <v>948.45600000000002</v>
      </c>
      <c r="M69">
        <f t="shared" ref="M69:M132" si="11">H69+I69+J69+K69+L69</f>
        <v>125460.45600000001</v>
      </c>
      <c r="O69">
        <f>(LN(H69)-LN(5872))/(LN(305575)-LN(5872))</f>
        <v>0.75269041412814663</v>
      </c>
      <c r="P69">
        <f>(LN(I69)-LN(104.83))/(LN(50666.67)-LN(104.83))</f>
        <v>0.4749437806438872</v>
      </c>
      <c r="Q69">
        <f>(LN(J69)-LN(111.11))/(LN(21600)-LN(111.11))</f>
        <v>0.78068567043472614</v>
      </c>
      <c r="R69">
        <f>(LN(K69)-LN(100))/(LN(10000)-LN(100))</f>
        <v>0.43753063169584988</v>
      </c>
      <c r="S69">
        <f>(LN(L69)-LN(34.7))/(LN(4813.51)-LN(34.7))</f>
        <v>0.67068109844595047</v>
      </c>
      <c r="T69">
        <f t="shared" ref="T69:T132" si="12">(O69*P69*Q69*R69*S69)^0.2</f>
        <v>0.60625015927377113</v>
      </c>
    </row>
    <row r="70" spans="1:20" x14ac:dyDescent="0.25">
      <c r="A70">
        <v>10</v>
      </c>
      <c r="B70">
        <v>201470</v>
      </c>
      <c r="C70">
        <v>8000</v>
      </c>
      <c r="D70">
        <v>7000</v>
      </c>
      <c r="E70">
        <v>10000</v>
      </c>
      <c r="F70">
        <v>12894.983999999999</v>
      </c>
      <c r="H70">
        <f t="shared" ref="H70:H133" si="13">B70/A70</f>
        <v>20147</v>
      </c>
      <c r="I70">
        <f t="shared" si="7"/>
        <v>800</v>
      </c>
      <c r="J70">
        <f t="shared" si="8"/>
        <v>700</v>
      </c>
      <c r="K70">
        <f t="shared" si="9"/>
        <v>1000</v>
      </c>
      <c r="L70">
        <f t="shared" si="10"/>
        <v>1289.4983999999999</v>
      </c>
      <c r="M70">
        <f t="shared" si="11"/>
        <v>23936.4984</v>
      </c>
      <c r="O70">
        <f>(LN(H70)-LN(5872))/(LN(305575)-LN(5872))</f>
        <v>0.3119585314367917</v>
      </c>
      <c r="P70">
        <f>(LN(I70)-LN(104.83))/(LN(50666.67)-LN(104.83))</f>
        <v>0.32881018883529622</v>
      </c>
      <c r="Q70">
        <f>(LN(J70)-LN(111.11))/(LN(21600)-LN(111.11))</f>
        <v>0.34925708114808962</v>
      </c>
      <c r="R70">
        <f>(LN(K70)-LN(100))/(LN(10000)-LN(100))</f>
        <v>0.49999999999999983</v>
      </c>
      <c r="S70">
        <f>(LN(L70)-LN(34.7))/(LN(4813.51)-LN(34.7))</f>
        <v>0.73295718330667126</v>
      </c>
      <c r="T70">
        <f t="shared" si="12"/>
        <v>0.42038498201853541</v>
      </c>
    </row>
    <row r="71" spans="1:20" x14ac:dyDescent="0.25">
      <c r="A71">
        <v>5</v>
      </c>
      <c r="B71">
        <v>134300</v>
      </c>
      <c r="C71">
        <v>8520</v>
      </c>
      <c r="D71">
        <v>15000</v>
      </c>
      <c r="E71">
        <v>1000</v>
      </c>
      <c r="F71">
        <v>12858.671999999999</v>
      </c>
      <c r="H71">
        <f t="shared" si="13"/>
        <v>26860</v>
      </c>
      <c r="I71">
        <f t="shared" si="7"/>
        <v>1704</v>
      </c>
      <c r="J71">
        <f t="shared" si="8"/>
        <v>3000</v>
      </c>
      <c r="K71">
        <f t="shared" si="9"/>
        <v>200</v>
      </c>
      <c r="L71">
        <f t="shared" si="10"/>
        <v>2571.7343999999998</v>
      </c>
      <c r="M71">
        <f t="shared" si="11"/>
        <v>34335.734400000001</v>
      </c>
      <c r="O71">
        <f>(LN(H71)-LN(5872))/(LN(305575)-LN(5872))</f>
        <v>0.38472745864772323</v>
      </c>
      <c r="P71">
        <f>(LN(I71)-LN(104.83))/(LN(50666.67)-LN(104.83))</f>
        <v>0.45114649179289673</v>
      </c>
      <c r="Q71">
        <f>(LN(J71)-LN(111.11))/(LN(21600)-LN(111.11))</f>
        <v>0.62540644455682914</v>
      </c>
      <c r="R71">
        <f>(LN(K71)-LN(100))/(LN(10000)-LN(100))</f>
        <v>0.1505149978319904</v>
      </c>
      <c r="S71">
        <f>(LN(L71)-LN(34.7))/(LN(4813.51)-LN(34.7))</f>
        <v>0.87291366125315062</v>
      </c>
      <c r="T71">
        <f t="shared" si="12"/>
        <v>0.42740228284639586</v>
      </c>
    </row>
    <row r="72" spans="1:20" x14ac:dyDescent="0.25">
      <c r="A72">
        <v>4</v>
      </c>
      <c r="B72">
        <v>89460</v>
      </c>
      <c r="C72">
        <v>184000</v>
      </c>
      <c r="D72">
        <v>4586</v>
      </c>
      <c r="E72">
        <v>1000</v>
      </c>
      <c r="F72">
        <v>10663.536</v>
      </c>
      <c r="H72">
        <f t="shared" si="13"/>
        <v>22365</v>
      </c>
      <c r="I72">
        <f t="shared" si="7"/>
        <v>46000</v>
      </c>
      <c r="J72">
        <f t="shared" si="8"/>
        <v>1146.5</v>
      </c>
      <c r="K72">
        <f t="shared" si="9"/>
        <v>250</v>
      </c>
      <c r="L72">
        <f t="shared" si="10"/>
        <v>2665.884</v>
      </c>
      <c r="M72">
        <f t="shared" si="11"/>
        <v>72427.384000000005</v>
      </c>
      <c r="O72">
        <f>(LN(H72)-LN(5872))/(LN(305575)-LN(5872))</f>
        <v>0.33838612356851572</v>
      </c>
      <c r="P72">
        <f>(LN(I72)-LN(104.83))/(LN(50666.67)-LN(104.83))</f>
        <v>0.98436630833362371</v>
      </c>
      <c r="Q72">
        <f>(LN(J72)-LN(111.11))/(LN(21600)-LN(111.11))</f>
        <v>0.44288051914548515</v>
      </c>
      <c r="R72">
        <f>(LN(K72)-LN(100))/(LN(10000)-LN(100))</f>
        <v>0.19897000433601861</v>
      </c>
      <c r="S72">
        <f>(LN(L72)-LN(34.7))/(LN(4813.51)-LN(34.7))</f>
        <v>0.88020318920122553</v>
      </c>
      <c r="T72">
        <f t="shared" si="12"/>
        <v>0.48133260589724869</v>
      </c>
    </row>
    <row r="73" spans="1:20" x14ac:dyDescent="0.25">
      <c r="A73">
        <v>4</v>
      </c>
      <c r="B73">
        <v>92528</v>
      </c>
      <c r="C73">
        <v>1563</v>
      </c>
      <c r="D73">
        <v>6000</v>
      </c>
      <c r="E73">
        <v>3500</v>
      </c>
      <c r="F73">
        <v>11481.816000000001</v>
      </c>
      <c r="H73">
        <f t="shared" si="13"/>
        <v>23132</v>
      </c>
      <c r="I73">
        <f t="shared" si="7"/>
        <v>390.75</v>
      </c>
      <c r="J73">
        <f t="shared" si="8"/>
        <v>1500</v>
      </c>
      <c r="K73">
        <f t="shared" si="9"/>
        <v>875</v>
      </c>
      <c r="L73">
        <f t="shared" si="10"/>
        <v>2870.4540000000002</v>
      </c>
      <c r="M73">
        <f t="shared" si="11"/>
        <v>28768.204000000002</v>
      </c>
      <c r="O73">
        <f>(LN(H73)-LN(5872))/(LN(305575)-LN(5872))</f>
        <v>0.34691843727893773</v>
      </c>
      <c r="P73">
        <f>(LN(I73)-LN(104.83))/(LN(50666.67)-LN(104.83))</f>
        <v>0.21287742050314309</v>
      </c>
      <c r="Q73">
        <f>(LN(J73)-LN(111.11))/(LN(21600)-LN(111.11))</f>
        <v>0.49387766565225738</v>
      </c>
      <c r="R73">
        <f>(LN(K73)-LN(100))/(LN(10000)-LN(100))</f>
        <v>0.47100402651115642</v>
      </c>
      <c r="S73">
        <f>(LN(L73)-LN(34.7))/(LN(4813.51)-LN(34.7))</f>
        <v>0.89519261905917769</v>
      </c>
      <c r="T73">
        <f t="shared" si="12"/>
        <v>0.43389385147259057</v>
      </c>
    </row>
    <row r="74" spans="1:20" x14ac:dyDescent="0.25">
      <c r="A74">
        <v>4</v>
      </c>
      <c r="B74">
        <v>91732</v>
      </c>
      <c r="C74">
        <v>25470</v>
      </c>
      <c r="D74">
        <v>48000</v>
      </c>
      <c r="E74">
        <v>1000</v>
      </c>
      <c r="F74">
        <v>11720.88</v>
      </c>
      <c r="H74">
        <f t="shared" si="13"/>
        <v>22933</v>
      </c>
      <c r="I74">
        <f t="shared" si="7"/>
        <v>6367.5</v>
      </c>
      <c r="J74">
        <f t="shared" si="8"/>
        <v>12000</v>
      </c>
      <c r="K74">
        <f t="shared" si="9"/>
        <v>250</v>
      </c>
      <c r="L74">
        <f t="shared" si="10"/>
        <v>2930.22</v>
      </c>
      <c r="M74">
        <f t="shared" si="11"/>
        <v>44480.72</v>
      </c>
      <c r="O74">
        <f>(LN(H74)-LN(5872))/(LN(305575)-LN(5872))</f>
        <v>0.34473219762570784</v>
      </c>
      <c r="P74">
        <f>(LN(I74)-LN(104.83))/(LN(50666.67)-LN(104.83))</f>
        <v>0.66442848253366116</v>
      </c>
      <c r="Q74">
        <f>(LN(J74)-LN(111.11))/(LN(21600)-LN(111.11))</f>
        <v>0.88846400236597289</v>
      </c>
      <c r="R74">
        <f>(LN(K74)-LN(100))/(LN(10000)-LN(100))</f>
        <v>0.19897000433601861</v>
      </c>
      <c r="S74">
        <f>(LN(L74)-LN(34.7))/(LN(4813.51)-LN(34.7))</f>
        <v>0.89937052921730132</v>
      </c>
      <c r="T74">
        <f t="shared" si="12"/>
        <v>0.5155362848127798</v>
      </c>
    </row>
    <row r="75" spans="1:20" x14ac:dyDescent="0.25">
      <c r="A75">
        <v>4</v>
      </c>
      <c r="B75">
        <v>371810</v>
      </c>
      <c r="C75">
        <v>2567</v>
      </c>
      <c r="D75">
        <v>48000</v>
      </c>
      <c r="E75">
        <v>2000</v>
      </c>
      <c r="F75">
        <v>8525.64</v>
      </c>
      <c r="H75">
        <f t="shared" si="13"/>
        <v>92952.5</v>
      </c>
      <c r="I75">
        <f t="shared" si="7"/>
        <v>641.75</v>
      </c>
      <c r="J75">
        <f t="shared" si="8"/>
        <v>12000</v>
      </c>
      <c r="K75">
        <f t="shared" si="9"/>
        <v>500</v>
      </c>
      <c r="L75">
        <f t="shared" si="10"/>
        <v>2131.41</v>
      </c>
      <c r="M75">
        <f t="shared" si="11"/>
        <v>108225.66</v>
      </c>
      <c r="O75">
        <f>(LN(H75)-LN(5872))/(LN(305575)-LN(5872))</f>
        <v>0.69885965313227028</v>
      </c>
      <c r="P75">
        <f>(LN(I75)-LN(104.83))/(LN(50666.67)-LN(104.83))</f>
        <v>0.29314861437796064</v>
      </c>
      <c r="Q75">
        <f>(LN(J75)-LN(111.11))/(LN(21600)-LN(111.11))</f>
        <v>0.88846400236597289</v>
      </c>
      <c r="R75">
        <f>(LN(K75)-LN(100))/(LN(10000)-LN(100))</f>
        <v>0.34948500216800921</v>
      </c>
      <c r="S75">
        <f>(LN(L75)-LN(34.7))/(LN(4813.51)-LN(34.7))</f>
        <v>0.83483986388551412</v>
      </c>
      <c r="T75">
        <f t="shared" si="12"/>
        <v>0.55594249835004717</v>
      </c>
    </row>
    <row r="76" spans="1:20" x14ac:dyDescent="0.25">
      <c r="A76">
        <v>6</v>
      </c>
      <c r="B76">
        <v>366370</v>
      </c>
      <c r="C76">
        <v>5693</v>
      </c>
      <c r="D76">
        <v>3600</v>
      </c>
      <c r="E76">
        <v>1200</v>
      </c>
      <c r="F76">
        <v>7794.072000000001</v>
      </c>
      <c r="H76">
        <f t="shared" si="13"/>
        <v>61061.666666666664</v>
      </c>
      <c r="I76">
        <f t="shared" si="7"/>
        <v>948.83333333333337</v>
      </c>
      <c r="J76">
        <f t="shared" si="8"/>
        <v>600</v>
      </c>
      <c r="K76">
        <f t="shared" si="9"/>
        <v>200</v>
      </c>
      <c r="L76">
        <f t="shared" si="10"/>
        <v>1299.0120000000002</v>
      </c>
      <c r="M76">
        <f t="shared" si="11"/>
        <v>64109.512000000002</v>
      </c>
      <c r="O76">
        <f>(LN(H76)-LN(5872))/(LN(305575)-LN(5872))</f>
        <v>0.5925326460125695</v>
      </c>
      <c r="P76">
        <f>(LN(I76)-LN(104.83))/(LN(50666.67)-LN(104.83))</f>
        <v>0.35641578126979351</v>
      </c>
      <c r="Q76">
        <f>(LN(J76)-LN(111.11))/(LN(21600)-LN(111.11))</f>
        <v>0.32000607753207561</v>
      </c>
      <c r="R76">
        <f>(LN(K76)-LN(100))/(LN(10000)-LN(100))</f>
        <v>0.1505149978319904</v>
      </c>
      <c r="S76">
        <f>(LN(L76)-LN(34.7))/(LN(4813.51)-LN(34.7))</f>
        <v>0.73444745319029547</v>
      </c>
      <c r="T76">
        <f t="shared" si="12"/>
        <v>0.375555034392899</v>
      </c>
    </row>
    <row r="77" spans="1:20" x14ac:dyDescent="0.25">
      <c r="A77">
        <v>5</v>
      </c>
      <c r="B77">
        <v>237860</v>
      </c>
      <c r="C77">
        <v>60000</v>
      </c>
      <c r="D77">
        <v>4560</v>
      </c>
      <c r="E77">
        <v>3500</v>
      </c>
      <c r="F77">
        <v>9789.7199999999993</v>
      </c>
      <c r="H77">
        <f t="shared" si="13"/>
        <v>47572</v>
      </c>
      <c r="I77">
        <f t="shared" si="7"/>
        <v>12000</v>
      </c>
      <c r="J77">
        <f t="shared" si="8"/>
        <v>912</v>
      </c>
      <c r="K77">
        <f t="shared" si="9"/>
        <v>700</v>
      </c>
      <c r="L77">
        <f t="shared" si="10"/>
        <v>1957.944</v>
      </c>
      <c r="M77">
        <f t="shared" si="11"/>
        <v>63141.944000000003</v>
      </c>
      <c r="O77">
        <f>(LN(H77)-LN(5872))/(LN(305575)-LN(5872))</f>
        <v>0.52936464692787533</v>
      </c>
      <c r="P77">
        <f>(LN(I77)-LN(104.83))/(LN(50666.67)-LN(104.83))</f>
        <v>0.76695754959384443</v>
      </c>
      <c r="Q77">
        <f>(LN(J77)-LN(111.11))/(LN(21600)-LN(111.11))</f>
        <v>0.39945884110550922</v>
      </c>
      <c r="R77">
        <f>(LN(K77)-LN(100))/(LN(10000)-LN(100))</f>
        <v>0.42254902000712824</v>
      </c>
      <c r="S77">
        <f>(LN(L77)-LN(34.7))/(LN(4813.51)-LN(34.7))</f>
        <v>0.81762956783865304</v>
      </c>
      <c r="T77">
        <f t="shared" si="12"/>
        <v>0.5619354066459451</v>
      </c>
    </row>
    <row r="78" spans="1:20" x14ac:dyDescent="0.25">
      <c r="A78">
        <v>6</v>
      </c>
      <c r="B78">
        <v>147280</v>
      </c>
      <c r="C78">
        <v>80000</v>
      </c>
      <c r="D78">
        <v>8500</v>
      </c>
      <c r="E78">
        <v>30000</v>
      </c>
      <c r="F78">
        <v>9321</v>
      </c>
      <c r="H78">
        <f t="shared" si="13"/>
        <v>24546.666666666668</v>
      </c>
      <c r="I78">
        <f t="shared" si="7"/>
        <v>13333.333333333334</v>
      </c>
      <c r="J78">
        <f t="shared" si="8"/>
        <v>1416.6666666666667</v>
      </c>
      <c r="K78">
        <f t="shared" si="9"/>
        <v>5000</v>
      </c>
      <c r="L78">
        <f t="shared" si="10"/>
        <v>1553.5</v>
      </c>
      <c r="M78">
        <f t="shared" si="11"/>
        <v>45850.166666666664</v>
      </c>
      <c r="O78">
        <f>(LN(H78)-LN(5872))/(LN(305575)-LN(5872))</f>
        <v>0.36193845956041593</v>
      </c>
      <c r="P78">
        <f>(LN(I78)-LN(104.83))/(LN(50666.67)-LN(104.83))</f>
        <v>0.78400429113683623</v>
      </c>
      <c r="Q78">
        <f>(LN(J78)-LN(111.11))/(LN(21600)-LN(111.11))</f>
        <v>0.48303151841637404</v>
      </c>
      <c r="R78">
        <f>(LN(K78)-LN(100))/(LN(10000)-LN(100))</f>
        <v>0.84948500216800937</v>
      </c>
      <c r="S78">
        <f>(LN(L78)-LN(34.7))/(LN(4813.51)-LN(34.7))</f>
        <v>0.77071883139622932</v>
      </c>
      <c r="T78">
        <f t="shared" si="12"/>
        <v>0.61744185487593517</v>
      </c>
    </row>
    <row r="79" spans="1:20" x14ac:dyDescent="0.25">
      <c r="A79">
        <v>4</v>
      </c>
      <c r="B79">
        <v>55450</v>
      </c>
      <c r="C79">
        <v>7596</v>
      </c>
      <c r="D79">
        <v>14000</v>
      </c>
      <c r="E79">
        <v>5000</v>
      </c>
      <c r="F79">
        <v>12070.896000000001</v>
      </c>
      <c r="H79">
        <f t="shared" si="13"/>
        <v>13862.5</v>
      </c>
      <c r="I79">
        <f t="shared" si="7"/>
        <v>1899</v>
      </c>
      <c r="J79">
        <f t="shared" si="8"/>
        <v>3500</v>
      </c>
      <c r="K79">
        <f t="shared" si="9"/>
        <v>1250</v>
      </c>
      <c r="L79">
        <f t="shared" si="10"/>
        <v>3017.7240000000002</v>
      </c>
      <c r="M79">
        <f t="shared" si="11"/>
        <v>23529.224000000002</v>
      </c>
      <c r="O79">
        <f>(LN(H79)-LN(5872))/(LN(305575)-LN(5872))</f>
        <v>0.21735629323168804</v>
      </c>
      <c r="P79">
        <f>(LN(I79)-LN(104.83))/(LN(50666.67)-LN(104.83))</f>
        <v>0.46867675392440938</v>
      </c>
      <c r="Q79">
        <f>(LN(J79)-LN(111.11))/(LN(21600)-LN(111.11))</f>
        <v>0.65465744817284321</v>
      </c>
      <c r="R79">
        <f>(LN(K79)-LN(100))/(LN(10000)-LN(100))</f>
        <v>0.54845500650402801</v>
      </c>
      <c r="S79">
        <f>(LN(L79)-LN(34.7))/(LN(4813.51)-LN(34.7))</f>
        <v>0.90533621487631455</v>
      </c>
      <c r="T79">
        <f t="shared" si="12"/>
        <v>0.50582714145676178</v>
      </c>
    </row>
    <row r="80" spans="1:20" x14ac:dyDescent="0.25">
      <c r="A80">
        <v>4</v>
      </c>
      <c r="B80">
        <v>76002</v>
      </c>
      <c r="C80">
        <v>144000</v>
      </c>
      <c r="D80">
        <v>3800</v>
      </c>
      <c r="E80">
        <v>8000</v>
      </c>
      <c r="F80">
        <v>13502.351999999999</v>
      </c>
      <c r="H80">
        <f t="shared" si="13"/>
        <v>19000.5</v>
      </c>
      <c r="I80">
        <f t="shared" si="7"/>
        <v>36000</v>
      </c>
      <c r="J80">
        <f t="shared" si="8"/>
        <v>950</v>
      </c>
      <c r="K80">
        <f t="shared" si="9"/>
        <v>2000</v>
      </c>
      <c r="L80">
        <f t="shared" si="10"/>
        <v>3375.5879999999997</v>
      </c>
      <c r="M80">
        <f t="shared" si="11"/>
        <v>61326.088000000003</v>
      </c>
      <c r="O80">
        <f>(LN(H80)-LN(5872))/(LN(305575)-LN(5872))</f>
        <v>0.29713310128212933</v>
      </c>
      <c r="P80">
        <f>(LN(I80)-LN(104.83))/(LN(50666.67)-LN(104.83))</f>
        <v>0.94470686701082729</v>
      </c>
      <c r="Q80">
        <f>(LN(J80)-LN(111.11))/(LN(21600)-LN(111.11))</f>
        <v>0.40720505611191071</v>
      </c>
      <c r="R80">
        <f>(LN(K80)-LN(100))/(LN(10000)-LN(100))</f>
        <v>0.6505149978319904</v>
      </c>
      <c r="S80">
        <f>(LN(L80)-LN(34.7))/(LN(4813.51)-LN(34.7))</f>
        <v>0.9280565273148712</v>
      </c>
      <c r="T80">
        <f t="shared" si="12"/>
        <v>0.58583943552115536</v>
      </c>
    </row>
    <row r="81" spans="1:20" x14ac:dyDescent="0.25">
      <c r="A81">
        <v>4</v>
      </c>
      <c r="B81">
        <v>83514</v>
      </c>
      <c r="C81">
        <v>14752</v>
      </c>
      <c r="D81">
        <v>3600</v>
      </c>
      <c r="E81">
        <v>5680</v>
      </c>
      <c r="F81">
        <v>10591.296</v>
      </c>
      <c r="H81">
        <f t="shared" si="13"/>
        <v>20878.5</v>
      </c>
      <c r="I81">
        <f t="shared" si="7"/>
        <v>3688</v>
      </c>
      <c r="J81">
        <f t="shared" si="8"/>
        <v>900</v>
      </c>
      <c r="K81">
        <f t="shared" si="9"/>
        <v>1420</v>
      </c>
      <c r="L81">
        <f t="shared" si="10"/>
        <v>2647.8240000000001</v>
      </c>
      <c r="M81">
        <f t="shared" si="11"/>
        <v>29534.324000000001</v>
      </c>
      <c r="O81">
        <f>(LN(H81)-LN(5872))/(LN(305575)-LN(5872))</f>
        <v>0.32098295649083047</v>
      </c>
      <c r="P81">
        <f>(LN(I81)-LN(104.83))/(LN(50666.67)-LN(104.83))</f>
        <v>0.57606889988631749</v>
      </c>
      <c r="Q81">
        <f>(LN(J81)-LN(111.11))/(LN(21600)-LN(111.11))</f>
        <v>0.39694548095689408</v>
      </c>
      <c r="R81">
        <f>(LN(K81)-LN(100))/(LN(10000)-LN(100))</f>
        <v>0.57614417219152814</v>
      </c>
      <c r="S81">
        <f>(LN(L81)-LN(34.7))/(LN(4813.51)-LN(34.7))</f>
        <v>0.87882506065343469</v>
      </c>
      <c r="T81">
        <f t="shared" si="12"/>
        <v>0.51763564431869102</v>
      </c>
    </row>
    <row r="82" spans="1:20" x14ac:dyDescent="0.25">
      <c r="A82">
        <v>4</v>
      </c>
      <c r="B82">
        <v>340080</v>
      </c>
      <c r="C82">
        <v>144000</v>
      </c>
      <c r="D82">
        <v>1200</v>
      </c>
      <c r="E82">
        <v>20000</v>
      </c>
      <c r="F82">
        <v>3627.24</v>
      </c>
      <c r="H82">
        <f t="shared" si="13"/>
        <v>85020</v>
      </c>
      <c r="I82">
        <f t="shared" si="7"/>
        <v>36000</v>
      </c>
      <c r="J82">
        <f t="shared" si="8"/>
        <v>300</v>
      </c>
      <c r="K82">
        <f t="shared" si="9"/>
        <v>5000</v>
      </c>
      <c r="L82">
        <f t="shared" si="10"/>
        <v>906.81</v>
      </c>
      <c r="M82">
        <f t="shared" si="11"/>
        <v>127226.81</v>
      </c>
      <c r="O82">
        <f>(LN(H82)-LN(5872))/(LN(305575)-LN(5872))</f>
        <v>0.67628827457936747</v>
      </c>
      <c r="P82">
        <f>(LN(I82)-LN(104.83))/(LN(50666.67)-LN(104.83))</f>
        <v>0.94470686701082729</v>
      </c>
      <c r="Q82">
        <f>(LN(J82)-LN(111.11))/(LN(21600)-LN(111.11))</f>
        <v>0.18847729862750376</v>
      </c>
      <c r="R82">
        <f>(LN(K82)-LN(100))/(LN(10000)-LN(100))</f>
        <v>0.84948500216800937</v>
      </c>
      <c r="S82">
        <f>(LN(L82)-LN(34.7))/(LN(4813.51)-LN(34.7))</f>
        <v>0.6615776053630309</v>
      </c>
      <c r="T82">
        <f t="shared" si="12"/>
        <v>0.58355917011816549</v>
      </c>
    </row>
    <row r="83" spans="1:20" x14ac:dyDescent="0.25">
      <c r="A83">
        <v>4</v>
      </c>
      <c r="B83">
        <v>147260</v>
      </c>
      <c r="C83">
        <v>78962</v>
      </c>
      <c r="D83">
        <v>1480</v>
      </c>
      <c r="E83">
        <v>23000</v>
      </c>
      <c r="F83">
        <v>16336.752</v>
      </c>
      <c r="H83">
        <f t="shared" si="13"/>
        <v>36815</v>
      </c>
      <c r="I83">
        <f t="shared" si="7"/>
        <v>19740.5</v>
      </c>
      <c r="J83">
        <f t="shared" si="8"/>
        <v>370</v>
      </c>
      <c r="K83">
        <f t="shared" si="9"/>
        <v>5750</v>
      </c>
      <c r="L83">
        <f t="shared" si="10"/>
        <v>4084.1880000000001</v>
      </c>
      <c r="M83">
        <f t="shared" si="11"/>
        <v>66759.687999999995</v>
      </c>
      <c r="O83">
        <f>(LN(H83)-LN(5872))/(LN(305575)-LN(5872))</f>
        <v>0.46450154346747008</v>
      </c>
      <c r="P83">
        <f>(LN(I83)-LN(104.83))/(LN(50666.67)-LN(104.83))</f>
        <v>0.84749325510473972</v>
      </c>
      <c r="Q83">
        <f>(LN(J83)-LN(111.11))/(LN(21600)-LN(111.11))</f>
        <v>0.22827301031027586</v>
      </c>
      <c r="R83">
        <f>(LN(K83)-LN(100))/(LN(10000)-LN(100))</f>
        <v>0.87983392234481494</v>
      </c>
      <c r="S83">
        <f>(LN(L83)-LN(34.7))/(LN(4813.51)-LN(34.7))</f>
        <v>0.96668919563064026</v>
      </c>
      <c r="T83">
        <f t="shared" si="12"/>
        <v>0.59793380699870524</v>
      </c>
    </row>
    <row r="84" spans="1:20" x14ac:dyDescent="0.25">
      <c r="A84">
        <v>5</v>
      </c>
      <c r="B84">
        <v>107316</v>
      </c>
      <c r="C84">
        <v>5200</v>
      </c>
      <c r="D84">
        <v>5000</v>
      </c>
      <c r="E84">
        <v>1700</v>
      </c>
      <c r="F84">
        <v>15909.216</v>
      </c>
      <c r="H84">
        <f t="shared" si="13"/>
        <v>21463.200000000001</v>
      </c>
      <c r="I84">
        <f t="shared" si="7"/>
        <v>1040</v>
      </c>
      <c r="J84">
        <f t="shared" si="8"/>
        <v>1000</v>
      </c>
      <c r="K84">
        <f t="shared" si="9"/>
        <v>340</v>
      </c>
      <c r="L84">
        <f t="shared" si="10"/>
        <v>3181.8432000000003</v>
      </c>
      <c r="M84">
        <f t="shared" si="11"/>
        <v>27025.0432</v>
      </c>
      <c r="O84">
        <f>(LN(H84)-LN(5872))/(LN(305575)-LN(5872))</f>
        <v>0.32797180256106628</v>
      </c>
      <c r="P84">
        <f>(LN(I84)-LN(104.83))/(LN(50666.67)-LN(104.83))</f>
        <v>0.37125925790609898</v>
      </c>
      <c r="Q84">
        <f>(LN(J84)-LN(111.11))/(LN(21600)-LN(111.11))</f>
        <v>0.41693826222743896</v>
      </c>
      <c r="R84">
        <f>(LN(K84)-LN(100))/(LN(10000)-LN(100))</f>
        <v>0.26573945852112751</v>
      </c>
      <c r="S84">
        <f>(LN(L84)-LN(34.7))/(LN(4813.51)-LN(34.7))</f>
        <v>0.91607283279200591</v>
      </c>
      <c r="T84">
        <f t="shared" si="12"/>
        <v>0.41533097357157905</v>
      </c>
    </row>
    <row r="85" spans="1:20" x14ac:dyDescent="0.25">
      <c r="A85">
        <v>5</v>
      </c>
      <c r="B85">
        <v>123951</v>
      </c>
      <c r="C85">
        <v>78965</v>
      </c>
      <c r="D85">
        <v>4566</v>
      </c>
      <c r="E85">
        <v>12000</v>
      </c>
      <c r="F85">
        <v>10818.432000000003</v>
      </c>
      <c r="H85">
        <f t="shared" si="13"/>
        <v>24790.2</v>
      </c>
      <c r="I85">
        <f t="shared" si="7"/>
        <v>15793</v>
      </c>
      <c r="J85">
        <f t="shared" si="8"/>
        <v>913.2</v>
      </c>
      <c r="K85">
        <f t="shared" si="9"/>
        <v>2400</v>
      </c>
      <c r="L85">
        <f t="shared" si="10"/>
        <v>2163.6864000000005</v>
      </c>
      <c r="M85">
        <f t="shared" si="11"/>
        <v>46060.086399999993</v>
      </c>
      <c r="O85">
        <f>(LN(H85)-LN(5872))/(LN(305575)-LN(5872))</f>
        <v>0.36443652286914258</v>
      </c>
      <c r="P85">
        <f>(LN(I85)-LN(104.83))/(LN(50666.67)-LN(104.83))</f>
        <v>0.81139602476518158</v>
      </c>
      <c r="Q85">
        <f>(LN(J85)-LN(111.11))/(LN(21600)-LN(111.11))</f>
        <v>0.39970835582530001</v>
      </c>
      <c r="R85">
        <f>(LN(K85)-LN(100))/(LN(10000)-LN(100))</f>
        <v>0.69010562085580285</v>
      </c>
      <c r="S85">
        <f>(LN(L85)-LN(34.7))/(LN(4813.51)-LN(34.7))</f>
        <v>0.83788697537524237</v>
      </c>
      <c r="T85">
        <f t="shared" si="12"/>
        <v>0.58470902910677558</v>
      </c>
    </row>
    <row r="86" spans="1:20" x14ac:dyDescent="0.25">
      <c r="A86">
        <v>2</v>
      </c>
      <c r="B86">
        <v>611150</v>
      </c>
      <c r="C86">
        <v>25630</v>
      </c>
      <c r="D86">
        <v>3200</v>
      </c>
      <c r="E86">
        <v>12000</v>
      </c>
      <c r="F86">
        <v>1641.12</v>
      </c>
      <c r="H86">
        <f t="shared" si="13"/>
        <v>305575</v>
      </c>
      <c r="I86">
        <f t="shared" si="7"/>
        <v>12815</v>
      </c>
      <c r="J86">
        <f t="shared" si="8"/>
        <v>1600</v>
      </c>
      <c r="K86">
        <f t="shared" si="9"/>
        <v>6000</v>
      </c>
      <c r="L86">
        <f t="shared" si="10"/>
        <v>820.56</v>
      </c>
      <c r="M86">
        <f t="shared" si="11"/>
        <v>326810.56</v>
      </c>
      <c r="O86">
        <f>(LN(H86)-LN(5872))/(LN(305575)-LN(5872))</f>
        <v>1</v>
      </c>
      <c r="P86">
        <f>(LN(I86)-LN(104.83))/(LN(50666.67)-LN(104.83))</f>
        <v>0.77758901278210979</v>
      </c>
      <c r="Q86">
        <f>(LN(J86)-LN(111.11))/(LN(21600)-LN(111.11))</f>
        <v>0.50612423191640088</v>
      </c>
      <c r="R86">
        <f>(LN(K86)-LN(100))/(LN(10000)-LN(100))</f>
        <v>0.88907562519182148</v>
      </c>
      <c r="S86">
        <f>(LN(L86)-LN(34.7))/(LN(4813.51)-LN(34.7))</f>
        <v>0.64131463835163494</v>
      </c>
      <c r="T86">
        <f t="shared" si="12"/>
        <v>0.74165754734448575</v>
      </c>
    </row>
    <row r="87" spans="1:20" x14ac:dyDescent="0.25">
      <c r="A87">
        <v>4</v>
      </c>
      <c r="B87">
        <v>91734</v>
      </c>
      <c r="C87">
        <v>200000</v>
      </c>
      <c r="D87">
        <v>3600</v>
      </c>
      <c r="E87">
        <v>3500</v>
      </c>
      <c r="F87">
        <v>8173.5839999999989</v>
      </c>
      <c r="H87">
        <f t="shared" si="13"/>
        <v>22933.5</v>
      </c>
      <c r="I87">
        <f t="shared" si="7"/>
        <v>50000</v>
      </c>
      <c r="J87">
        <f t="shared" si="8"/>
        <v>900</v>
      </c>
      <c r="K87">
        <f t="shared" si="9"/>
        <v>875</v>
      </c>
      <c r="L87">
        <f t="shared" si="10"/>
        <v>2043.3959999999997</v>
      </c>
      <c r="M87">
        <f t="shared" si="11"/>
        <v>76751.895999999993</v>
      </c>
      <c r="O87">
        <f>(LN(H87)-LN(5872))/(LN(305575)-LN(5872))</f>
        <v>0.34473771442860429</v>
      </c>
      <c r="P87">
        <f>(LN(I87)-LN(104.83))/(LN(50666.67)-LN(104.83))</f>
        <v>0.99785698582460125</v>
      </c>
      <c r="Q87">
        <f>(LN(J87)-LN(111.11))/(LN(21600)-LN(111.11))</f>
        <v>0.39694548095689408</v>
      </c>
      <c r="R87">
        <f>(LN(K87)-LN(100))/(LN(10000)-LN(100))</f>
        <v>0.47100402651115642</v>
      </c>
      <c r="S87">
        <f>(LN(L87)-LN(34.7))/(LN(4813.51)-LN(34.7))</f>
        <v>0.82629022423455045</v>
      </c>
      <c r="T87">
        <f t="shared" si="12"/>
        <v>0.55601824079899342</v>
      </c>
    </row>
    <row r="88" spans="1:20" x14ac:dyDescent="0.25">
      <c r="A88">
        <v>4</v>
      </c>
      <c r="B88">
        <v>23688</v>
      </c>
      <c r="C88">
        <v>2475</v>
      </c>
      <c r="D88">
        <v>1922</v>
      </c>
      <c r="E88">
        <v>7000</v>
      </c>
      <c r="F88">
        <v>1183.32</v>
      </c>
      <c r="H88">
        <f t="shared" si="13"/>
        <v>5922</v>
      </c>
      <c r="I88">
        <f t="shared" si="7"/>
        <v>618.75</v>
      </c>
      <c r="J88">
        <f t="shared" si="8"/>
        <v>480.5</v>
      </c>
      <c r="K88">
        <f t="shared" si="9"/>
        <v>1750</v>
      </c>
      <c r="L88">
        <f t="shared" si="10"/>
        <v>295.83</v>
      </c>
      <c r="M88">
        <f t="shared" si="11"/>
        <v>9067.08</v>
      </c>
      <c r="O88">
        <f>(LN(H88)-LN(5872))/(LN(305575)-LN(5872))</f>
        <v>2.1454803797654057E-3</v>
      </c>
      <c r="P88">
        <f>(LN(I88)-LN(104.83))/(LN(50666.67)-LN(104.83))</f>
        <v>0.28724352227000105</v>
      </c>
      <c r="Q88">
        <f>(LN(J88)-LN(111.11))/(LN(21600)-LN(111.11))</f>
        <v>0.27786082785233263</v>
      </c>
      <c r="R88">
        <f>(LN(K88)-LN(100))/(LN(10000)-LN(100))</f>
        <v>0.62151902434314699</v>
      </c>
      <c r="S88">
        <f>(LN(L88)-LN(34.7))/(LN(4813.51)-LN(34.7))</f>
        <v>0.43447955745643257</v>
      </c>
      <c r="T88">
        <f t="shared" si="12"/>
        <v>0.13583296417312513</v>
      </c>
    </row>
    <row r="89" spans="1:20" x14ac:dyDescent="0.25">
      <c r="A89">
        <v>5</v>
      </c>
      <c r="B89">
        <v>42960</v>
      </c>
      <c r="C89">
        <v>8962</v>
      </c>
      <c r="D89">
        <v>2055</v>
      </c>
      <c r="E89">
        <v>1000</v>
      </c>
      <c r="F89">
        <v>444.55199999999996</v>
      </c>
      <c r="H89">
        <f t="shared" si="13"/>
        <v>8592</v>
      </c>
      <c r="I89">
        <f t="shared" si="7"/>
        <v>1792.4</v>
      </c>
      <c r="J89">
        <f t="shared" si="8"/>
        <v>411</v>
      </c>
      <c r="K89">
        <f t="shared" si="9"/>
        <v>200</v>
      </c>
      <c r="L89">
        <f t="shared" si="10"/>
        <v>88.910399999999996</v>
      </c>
      <c r="M89">
        <f t="shared" si="11"/>
        <v>11084.3104</v>
      </c>
      <c r="O89">
        <f>(LN(H89)-LN(5872))/(LN(305575)-LN(5872))</f>
        <v>9.6314840753625994E-2</v>
      </c>
      <c r="P89">
        <f>(LN(I89)-LN(104.83))/(LN(50666.67)-LN(104.83))</f>
        <v>0.45932957944250868</v>
      </c>
      <c r="Q89">
        <f>(LN(J89)-LN(111.11))/(LN(21600)-LN(111.11))</f>
        <v>0.24821449926612552</v>
      </c>
      <c r="R89">
        <f>(LN(K89)-LN(100))/(LN(10000)-LN(100))</f>
        <v>0.1505149978319904</v>
      </c>
      <c r="S89">
        <f>(LN(L89)-LN(34.7))/(LN(4813.51)-LN(34.7))</f>
        <v>0.1907552906740535</v>
      </c>
      <c r="T89">
        <f t="shared" si="12"/>
        <v>0.19940692115673087</v>
      </c>
    </row>
    <row r="90" spans="1:20" x14ac:dyDescent="0.25">
      <c r="A90">
        <v>2</v>
      </c>
      <c r="B90">
        <v>22560</v>
      </c>
      <c r="C90">
        <v>9874</v>
      </c>
      <c r="D90">
        <v>36000</v>
      </c>
      <c r="E90">
        <v>3500</v>
      </c>
      <c r="F90">
        <v>867.48</v>
      </c>
      <c r="H90">
        <f t="shared" si="13"/>
        <v>11280</v>
      </c>
      <c r="I90">
        <f t="shared" si="7"/>
        <v>4937</v>
      </c>
      <c r="J90">
        <f t="shared" si="8"/>
        <v>18000</v>
      </c>
      <c r="K90">
        <f t="shared" si="9"/>
        <v>1750</v>
      </c>
      <c r="L90">
        <f t="shared" si="10"/>
        <v>433.74</v>
      </c>
      <c r="M90">
        <f t="shared" si="11"/>
        <v>36400.74</v>
      </c>
      <c r="O90">
        <f>(LN(H90)-LN(5872))/(LN(305575)-LN(5872))</f>
        <v>0.16519128592310581</v>
      </c>
      <c r="P90">
        <f>(LN(I90)-LN(104.83))/(LN(50666.67)-LN(104.83))</f>
        <v>0.62326004783962052</v>
      </c>
      <c r="Q90">
        <f>(LN(J90)-LN(111.11))/(LN(21600)-LN(111.11))</f>
        <v>0.96540340579079142</v>
      </c>
      <c r="R90">
        <f>(LN(K90)-LN(100))/(LN(10000)-LN(100))</f>
        <v>0.62151902434314699</v>
      </c>
      <c r="S90">
        <f>(LN(L90)-LN(34.7))/(LN(4813.51)-LN(34.7))</f>
        <v>0.51205985143369581</v>
      </c>
      <c r="T90">
        <f t="shared" si="12"/>
        <v>0.50121964014311504</v>
      </c>
    </row>
    <row r="91" spans="1:20" x14ac:dyDescent="0.25">
      <c r="A91">
        <v>5</v>
      </c>
      <c r="B91">
        <v>38550</v>
      </c>
      <c r="C91">
        <v>8963</v>
      </c>
      <c r="D91">
        <v>7500</v>
      </c>
      <c r="E91">
        <v>800</v>
      </c>
      <c r="F91">
        <v>1786.9920000000002</v>
      </c>
      <c r="H91">
        <f t="shared" si="13"/>
        <v>7710</v>
      </c>
      <c r="I91">
        <f t="shared" si="7"/>
        <v>1792.6</v>
      </c>
      <c r="J91">
        <f t="shared" si="8"/>
        <v>1500</v>
      </c>
      <c r="K91">
        <f t="shared" si="9"/>
        <v>160</v>
      </c>
      <c r="L91">
        <f t="shared" si="10"/>
        <v>357.39840000000004</v>
      </c>
      <c r="M91">
        <f t="shared" si="11"/>
        <v>11519.9984</v>
      </c>
      <c r="O91">
        <f>(LN(H91)-LN(5872))/(LN(305575)-LN(5872))</f>
        <v>6.8907616212237982E-2</v>
      </c>
      <c r="P91">
        <f>(LN(I91)-LN(104.83))/(LN(50666.67)-LN(104.83))</f>
        <v>0.459347631816443</v>
      </c>
      <c r="Q91">
        <f>(LN(J91)-LN(111.11))/(LN(21600)-LN(111.11))</f>
        <v>0.49387766565225738</v>
      </c>
      <c r="R91">
        <f>(LN(K91)-LN(100))/(LN(10000)-LN(100))</f>
        <v>0.10205999132796222</v>
      </c>
      <c r="S91">
        <f>(LN(L91)-LN(34.7))/(LN(4813.51)-LN(34.7))</f>
        <v>0.4728107036856895</v>
      </c>
      <c r="T91">
        <f t="shared" si="12"/>
        <v>0.23741829635800543</v>
      </c>
    </row>
    <row r="92" spans="1:20" x14ac:dyDescent="0.25">
      <c r="A92">
        <v>6</v>
      </c>
      <c r="B92">
        <v>63260</v>
      </c>
      <c r="C92">
        <v>1546</v>
      </c>
      <c r="D92">
        <v>7200</v>
      </c>
      <c r="E92">
        <v>5200</v>
      </c>
      <c r="F92">
        <v>1321.056</v>
      </c>
      <c r="H92">
        <f t="shared" si="13"/>
        <v>10543.333333333334</v>
      </c>
      <c r="I92">
        <f t="shared" si="7"/>
        <v>257.66666666666669</v>
      </c>
      <c r="J92">
        <f t="shared" si="8"/>
        <v>1200</v>
      </c>
      <c r="K92">
        <f t="shared" si="9"/>
        <v>866.66666666666663</v>
      </c>
      <c r="L92">
        <f t="shared" si="10"/>
        <v>220.17600000000002</v>
      </c>
      <c r="M92">
        <f t="shared" si="11"/>
        <v>13087.842666666666</v>
      </c>
      <c r="O92">
        <f>(LN(H92)-LN(5872))/(LN(305575)-LN(5872))</f>
        <v>0.14810183800650639</v>
      </c>
      <c r="P92">
        <f>(LN(I92)-LN(104.83))/(LN(50666.67)-LN(104.83))</f>
        <v>0.14550603616423627</v>
      </c>
      <c r="Q92">
        <f>(LN(J92)-LN(111.11))/(LN(21600)-LN(111.11))</f>
        <v>0.45153485643664748</v>
      </c>
      <c r="R92">
        <f>(LN(K92)-LN(100))/(LN(10000)-LN(100))</f>
        <v>0.46892604662557757</v>
      </c>
      <c r="S92">
        <f>(LN(L92)-LN(34.7))/(LN(4813.51)-LN(34.7))</f>
        <v>0.37459892832366271</v>
      </c>
      <c r="T92">
        <f t="shared" si="12"/>
        <v>0.27961516729892022</v>
      </c>
    </row>
    <row r="93" spans="1:20" x14ac:dyDescent="0.25">
      <c r="A93">
        <v>7</v>
      </c>
      <c r="B93">
        <v>75760</v>
      </c>
      <c r="C93">
        <v>3545</v>
      </c>
      <c r="D93">
        <v>6000</v>
      </c>
      <c r="E93">
        <v>3750</v>
      </c>
      <c r="F93">
        <v>2946.84</v>
      </c>
      <c r="H93">
        <f t="shared" si="13"/>
        <v>10822.857142857143</v>
      </c>
      <c r="I93">
        <f t="shared" si="7"/>
        <v>506.42857142857144</v>
      </c>
      <c r="J93">
        <f t="shared" si="8"/>
        <v>857.14285714285711</v>
      </c>
      <c r="K93">
        <f t="shared" si="9"/>
        <v>535.71428571428567</v>
      </c>
      <c r="L93">
        <f t="shared" si="10"/>
        <v>420.97714285714289</v>
      </c>
      <c r="M93">
        <f t="shared" si="11"/>
        <v>13143.119999999999</v>
      </c>
      <c r="O93">
        <f>(LN(H93)-LN(5872))/(LN(305575)-LN(5872))</f>
        <v>0.15472292896350687</v>
      </c>
      <c r="P93">
        <f>(LN(I93)-LN(104.83))/(LN(50666.67)-LN(104.83))</f>
        <v>0.25483318752806383</v>
      </c>
      <c r="Q93">
        <f>(LN(J93)-LN(111.11))/(LN(21600)-LN(111.11))</f>
        <v>0.38768725861142495</v>
      </c>
      <c r="R93">
        <f>(LN(K93)-LN(100))/(LN(10000)-LN(100))</f>
        <v>0.36446661385673085</v>
      </c>
      <c r="S93">
        <f>(LN(L93)-LN(34.7))/(LN(4813.51)-LN(34.7))</f>
        <v>0.50600468936866005</v>
      </c>
      <c r="T93">
        <f t="shared" si="12"/>
        <v>0.30904441341799399</v>
      </c>
    </row>
    <row r="94" spans="1:20" x14ac:dyDescent="0.25">
      <c r="A94">
        <v>5</v>
      </c>
      <c r="B94">
        <v>79610</v>
      </c>
      <c r="C94">
        <v>2684</v>
      </c>
      <c r="D94">
        <v>24000</v>
      </c>
      <c r="E94">
        <v>3700</v>
      </c>
      <c r="F94">
        <v>4266.6239999999998</v>
      </c>
      <c r="H94">
        <f t="shared" si="13"/>
        <v>15922</v>
      </c>
      <c r="I94">
        <f t="shared" si="7"/>
        <v>536.79999999999995</v>
      </c>
      <c r="J94">
        <f t="shared" si="8"/>
        <v>4800</v>
      </c>
      <c r="K94">
        <f t="shared" si="9"/>
        <v>740</v>
      </c>
      <c r="L94">
        <f t="shared" si="10"/>
        <v>853.32479999999998</v>
      </c>
      <c r="M94">
        <f t="shared" si="11"/>
        <v>22852.124799999998</v>
      </c>
      <c r="O94">
        <f>(LN(H94)-LN(5872))/(LN(305575)-LN(5872))</f>
        <v>0.25240549604539264</v>
      </c>
      <c r="P94">
        <f>(LN(I94)-LN(104.83))/(LN(50666.67)-LN(104.83))</f>
        <v>0.26425646489400284</v>
      </c>
      <c r="Q94">
        <f>(LN(J94)-LN(111.11))/(LN(21600)-LN(111.11))</f>
        <v>0.71459241424579123</v>
      </c>
      <c r="R94">
        <f>(LN(K94)-LN(100))/(LN(10000)-LN(100))</f>
        <v>0.4346158598654879</v>
      </c>
      <c r="S94">
        <f>(LN(L94)-LN(34.7))/(LN(4813.51)-LN(34.7))</f>
        <v>0.64925253476217426</v>
      </c>
      <c r="T94">
        <f t="shared" si="12"/>
        <v>0.42241604965685131</v>
      </c>
    </row>
    <row r="95" spans="1:20" x14ac:dyDescent="0.25">
      <c r="A95">
        <v>6</v>
      </c>
      <c r="B95">
        <v>55600</v>
      </c>
      <c r="C95">
        <v>5685</v>
      </c>
      <c r="D95">
        <v>1860</v>
      </c>
      <c r="E95">
        <v>3500</v>
      </c>
      <c r="F95">
        <v>2991.6</v>
      </c>
      <c r="H95">
        <f t="shared" si="13"/>
        <v>9266.6666666666661</v>
      </c>
      <c r="I95">
        <f t="shared" si="7"/>
        <v>947.5</v>
      </c>
      <c r="J95">
        <f t="shared" si="8"/>
        <v>310</v>
      </c>
      <c r="K95">
        <f t="shared" si="9"/>
        <v>583.33333333333337</v>
      </c>
      <c r="L95">
        <f t="shared" si="10"/>
        <v>498.59999999999997</v>
      </c>
      <c r="M95">
        <f t="shared" si="11"/>
        <v>11606.1</v>
      </c>
      <c r="O95">
        <f>(LN(H95)-LN(5872))/(LN(305575)-LN(5872))</f>
        <v>0.1154424204846153</v>
      </c>
      <c r="P95">
        <f>(LN(I95)-LN(104.83))/(LN(50666.67)-LN(104.83))</f>
        <v>0.35618826229931577</v>
      </c>
      <c r="Q95">
        <f>(LN(J95)-LN(111.11))/(LN(21600)-LN(111.11))</f>
        <v>0.19469936152750905</v>
      </c>
      <c r="R95">
        <f>(LN(K95)-LN(100))/(LN(10000)-LN(100))</f>
        <v>0.38295839698331596</v>
      </c>
      <c r="S95">
        <f>(LN(L95)-LN(34.7))/(LN(4813.51)-LN(34.7))</f>
        <v>0.54031337999027451</v>
      </c>
      <c r="T95">
        <f t="shared" si="12"/>
        <v>0.27786981684153711</v>
      </c>
    </row>
    <row r="96" spans="1:20" x14ac:dyDescent="0.25">
      <c r="A96">
        <v>4</v>
      </c>
      <c r="B96">
        <v>36868</v>
      </c>
      <c r="C96">
        <v>13254</v>
      </c>
      <c r="D96">
        <v>3600</v>
      </c>
      <c r="E96">
        <v>2500</v>
      </c>
      <c r="F96">
        <v>1709.4479999999999</v>
      </c>
      <c r="H96">
        <f t="shared" si="13"/>
        <v>9217</v>
      </c>
      <c r="I96">
        <f t="shared" si="7"/>
        <v>3313.5</v>
      </c>
      <c r="J96">
        <f t="shared" si="8"/>
        <v>900</v>
      </c>
      <c r="K96">
        <f t="shared" si="9"/>
        <v>625</v>
      </c>
      <c r="L96">
        <f t="shared" si="10"/>
        <v>427.36199999999997</v>
      </c>
      <c r="M96">
        <f t="shared" si="11"/>
        <v>14482.861999999999</v>
      </c>
      <c r="O96">
        <f>(LN(H96)-LN(5872))/(LN(305575)-LN(5872))</f>
        <v>0.1140825705159136</v>
      </c>
      <c r="P96">
        <f>(LN(I96)-LN(104.83))/(LN(50666.67)-LN(104.83))</f>
        <v>0.5587440730043296</v>
      </c>
      <c r="Q96">
        <f>(LN(J96)-LN(111.11))/(LN(21600)-LN(111.11))</f>
        <v>0.39694548095689408</v>
      </c>
      <c r="R96">
        <f>(LN(K96)-LN(100))/(LN(10000)-LN(100))</f>
        <v>0.39794000867203738</v>
      </c>
      <c r="S96">
        <f>(LN(L96)-LN(34.7))/(LN(4813.51)-LN(34.7))</f>
        <v>0.50905650206341191</v>
      </c>
      <c r="T96">
        <f t="shared" si="12"/>
        <v>0.34829668158354271</v>
      </c>
    </row>
    <row r="97" spans="1:20" x14ac:dyDescent="0.25">
      <c r="A97">
        <v>4</v>
      </c>
      <c r="B97">
        <v>50700</v>
      </c>
      <c r="C97">
        <v>9568</v>
      </c>
      <c r="D97">
        <v>6000</v>
      </c>
      <c r="E97">
        <v>3000</v>
      </c>
      <c r="F97">
        <v>2118.768</v>
      </c>
      <c r="H97">
        <f t="shared" si="13"/>
        <v>12675</v>
      </c>
      <c r="I97">
        <f t="shared" si="7"/>
        <v>2392</v>
      </c>
      <c r="J97">
        <f t="shared" si="8"/>
        <v>1500</v>
      </c>
      <c r="K97">
        <f t="shared" si="9"/>
        <v>750</v>
      </c>
      <c r="L97">
        <f t="shared" si="10"/>
        <v>529.69200000000001</v>
      </c>
      <c r="M97">
        <f t="shared" si="11"/>
        <v>17846.691999999999</v>
      </c>
      <c r="O97">
        <f>(LN(H97)-LN(5872))/(LN(305575)-LN(5872))</f>
        <v>0.19469541160507875</v>
      </c>
      <c r="P97">
        <f>(LN(I97)-LN(104.83))/(LN(50666.67)-LN(104.83))</f>
        <v>0.50601929072129537</v>
      </c>
      <c r="Q97">
        <f>(LN(J97)-LN(111.11))/(LN(21600)-LN(111.11))</f>
        <v>0.49387766565225738</v>
      </c>
      <c r="R97">
        <f>(LN(K97)-LN(100))/(LN(10000)-LN(100))</f>
        <v>0.43753063169584988</v>
      </c>
      <c r="S97">
        <f>(LN(L97)-LN(34.7))/(LN(4813.51)-LN(34.7))</f>
        <v>0.55257739297706865</v>
      </c>
      <c r="T97">
        <f t="shared" si="12"/>
        <v>0.41125268908139839</v>
      </c>
    </row>
    <row r="98" spans="1:20" x14ac:dyDescent="0.25">
      <c r="A98">
        <v>3</v>
      </c>
      <c r="B98">
        <v>27896</v>
      </c>
      <c r="C98">
        <v>30256</v>
      </c>
      <c r="D98">
        <v>500</v>
      </c>
      <c r="E98">
        <v>500</v>
      </c>
      <c r="F98">
        <v>778.29600000000005</v>
      </c>
      <c r="H98">
        <f t="shared" si="13"/>
        <v>9298.6666666666661</v>
      </c>
      <c r="I98">
        <f t="shared" si="7"/>
        <v>10085.333333333334</v>
      </c>
      <c r="J98">
        <f t="shared" si="8"/>
        <v>166.66666666666666</v>
      </c>
      <c r="K98">
        <f t="shared" si="9"/>
        <v>166.66666666666666</v>
      </c>
      <c r="L98">
        <f t="shared" si="10"/>
        <v>259.43200000000002</v>
      </c>
      <c r="M98">
        <f t="shared" si="11"/>
        <v>19976.765333333336</v>
      </c>
      <c r="O98">
        <f>(LN(H98)-LN(5872))/(LN(305575)-LN(5872))</f>
        <v>0.11631471013917874</v>
      </c>
      <c r="P98">
        <f>(LN(I98)-LN(104.83))/(LN(50666.67)-LN(104.83))</f>
        <v>0.73883373058455337</v>
      </c>
      <c r="Q98">
        <f>(LN(J98)-LN(111.11))/(LN(21600)-LN(111.11))</f>
        <v>7.6941300993476944E-2</v>
      </c>
      <c r="R98">
        <f>(LN(K98)-LN(100))/(LN(10000)-LN(100))</f>
        <v>0.11092437480817813</v>
      </c>
      <c r="S98">
        <f>(LN(L98)-LN(34.7))/(LN(4813.51)-LN(34.7))</f>
        <v>0.40786184245546492</v>
      </c>
      <c r="T98">
        <f t="shared" si="12"/>
        <v>0.19732230946271778</v>
      </c>
    </row>
    <row r="99" spans="1:20" x14ac:dyDescent="0.25">
      <c r="A99">
        <v>4</v>
      </c>
      <c r="B99">
        <v>160450</v>
      </c>
      <c r="C99">
        <v>9254</v>
      </c>
      <c r="D99">
        <v>48000</v>
      </c>
      <c r="E99">
        <v>15000</v>
      </c>
      <c r="F99">
        <v>1380.72</v>
      </c>
      <c r="H99">
        <f t="shared" si="13"/>
        <v>40112.5</v>
      </c>
      <c r="I99">
        <f t="shared" si="7"/>
        <v>2313.5</v>
      </c>
      <c r="J99">
        <f t="shared" si="8"/>
        <v>12000</v>
      </c>
      <c r="K99">
        <f t="shared" si="9"/>
        <v>3750</v>
      </c>
      <c r="L99">
        <f t="shared" si="10"/>
        <v>345.18</v>
      </c>
      <c r="M99">
        <f t="shared" si="11"/>
        <v>58521.18</v>
      </c>
      <c r="O99">
        <f>(LN(H99)-LN(5872))/(LN(305575)-LN(5872))</f>
        <v>0.48620767620095795</v>
      </c>
      <c r="P99">
        <f>(LN(I99)-LN(104.83))/(LN(50666.67)-LN(104.83))</f>
        <v>0.50062048551527716</v>
      </c>
      <c r="Q99">
        <f>(LN(J99)-LN(111.11))/(LN(21600)-LN(111.11))</f>
        <v>0.88846400236597289</v>
      </c>
      <c r="R99">
        <f>(LN(K99)-LN(100))/(LN(10000)-LN(100))</f>
        <v>0.78701563386385931</v>
      </c>
      <c r="S99">
        <f>(LN(L99)-LN(34.7))/(LN(4813.51)-LN(34.7))</f>
        <v>0.46575839473816538</v>
      </c>
      <c r="T99">
        <f t="shared" si="12"/>
        <v>0.60231386851056778</v>
      </c>
    </row>
    <row r="100" spans="1:20" x14ac:dyDescent="0.25">
      <c r="A100">
        <v>2</v>
      </c>
      <c r="B100">
        <v>27740</v>
      </c>
      <c r="C100">
        <v>6956</v>
      </c>
      <c r="D100">
        <v>6000</v>
      </c>
      <c r="E100">
        <v>1260</v>
      </c>
      <c r="F100">
        <v>589.66559999999993</v>
      </c>
      <c r="H100">
        <f t="shared" si="13"/>
        <v>13870</v>
      </c>
      <c r="I100">
        <f t="shared" si="7"/>
        <v>3478</v>
      </c>
      <c r="J100">
        <f t="shared" si="8"/>
        <v>3000</v>
      </c>
      <c r="K100">
        <f t="shared" si="9"/>
        <v>630</v>
      </c>
      <c r="L100">
        <f t="shared" si="10"/>
        <v>294.83279999999996</v>
      </c>
      <c r="M100">
        <f t="shared" si="11"/>
        <v>21272.8328</v>
      </c>
      <c r="O100">
        <f>(LN(H100)-LN(5872))/(LN(305575)-LN(5872))</f>
        <v>0.21749315599895266</v>
      </c>
      <c r="P100">
        <f>(LN(I100)-LN(104.83))/(LN(50666.67)-LN(104.83))</f>
        <v>0.56658339736189622</v>
      </c>
      <c r="Q100">
        <f>(LN(J100)-LN(111.11))/(LN(21600)-LN(111.11))</f>
        <v>0.62540644455682914</v>
      </c>
      <c r="R100">
        <f>(LN(K100)-LN(100))/(LN(10000)-LN(100))</f>
        <v>0.39967027472679073</v>
      </c>
      <c r="S100">
        <f>(LN(L100)-LN(34.7))/(LN(4813.51)-LN(34.7))</f>
        <v>0.43379499818169936</v>
      </c>
      <c r="T100">
        <f t="shared" si="12"/>
        <v>0.4218631937165212</v>
      </c>
    </row>
    <row r="101" spans="1:20" x14ac:dyDescent="0.25">
      <c r="A101">
        <v>3</v>
      </c>
      <c r="B101">
        <v>52700</v>
      </c>
      <c r="C101">
        <v>9568</v>
      </c>
      <c r="D101">
        <v>4500</v>
      </c>
      <c r="E101">
        <v>3000</v>
      </c>
      <c r="F101">
        <v>1815.0479999999998</v>
      </c>
      <c r="H101">
        <f t="shared" si="13"/>
        <v>17566.666666666668</v>
      </c>
      <c r="I101">
        <f t="shared" si="7"/>
        <v>3189.3333333333335</v>
      </c>
      <c r="J101">
        <f t="shared" si="8"/>
        <v>1500</v>
      </c>
      <c r="K101">
        <f t="shared" si="9"/>
        <v>1000</v>
      </c>
      <c r="L101">
        <f t="shared" si="10"/>
        <v>605.01599999999996</v>
      </c>
      <c r="M101">
        <f t="shared" si="11"/>
        <v>23861.016</v>
      </c>
      <c r="O101">
        <f>(LN(H101)-LN(5872))/(LN(305575)-LN(5872))</f>
        <v>0.27727932380311893</v>
      </c>
      <c r="P101">
        <f>(LN(I101)-LN(104.83))/(LN(50666.67)-LN(104.83))</f>
        <v>0.55256463937509614</v>
      </c>
      <c r="Q101">
        <f>(LN(J101)-LN(111.11))/(LN(21600)-LN(111.11))</f>
        <v>0.49387766565225738</v>
      </c>
      <c r="R101">
        <f>(LN(K101)-LN(100))/(LN(10000)-LN(100))</f>
        <v>0.49999999999999983</v>
      </c>
      <c r="S101">
        <f>(LN(L101)-LN(34.7))/(LN(4813.51)-LN(34.7))</f>
        <v>0.5795334513852427</v>
      </c>
      <c r="T101">
        <f t="shared" si="12"/>
        <v>0.46579379103614971</v>
      </c>
    </row>
    <row r="102" spans="1:20" x14ac:dyDescent="0.25">
      <c r="A102">
        <v>4</v>
      </c>
      <c r="B102">
        <v>39150</v>
      </c>
      <c r="C102">
        <v>1566</v>
      </c>
      <c r="D102">
        <v>1200</v>
      </c>
      <c r="E102">
        <v>3500</v>
      </c>
      <c r="F102">
        <v>689.23199999999997</v>
      </c>
      <c r="H102">
        <f t="shared" si="13"/>
        <v>9787.5</v>
      </c>
      <c r="I102">
        <f t="shared" si="7"/>
        <v>391.5</v>
      </c>
      <c r="J102">
        <f t="shared" si="8"/>
        <v>300</v>
      </c>
      <c r="K102">
        <f t="shared" si="9"/>
        <v>875</v>
      </c>
      <c r="L102">
        <f t="shared" si="10"/>
        <v>172.30799999999999</v>
      </c>
      <c r="M102">
        <f t="shared" si="11"/>
        <v>11526.308000000001</v>
      </c>
      <c r="O102">
        <f>(LN(H102)-LN(5872))/(LN(305575)-LN(5872))</f>
        <v>0.12927904242094998</v>
      </c>
      <c r="P102">
        <f>(LN(I102)-LN(104.83))/(LN(50666.67)-LN(104.83))</f>
        <v>0.21318766873093853</v>
      </c>
      <c r="Q102">
        <f>(LN(J102)-LN(111.11))/(LN(21600)-LN(111.11))</f>
        <v>0.18847729862750376</v>
      </c>
      <c r="R102">
        <f>(LN(K102)-LN(100))/(LN(10000)-LN(100))</f>
        <v>0.47100402651115642</v>
      </c>
      <c r="S102">
        <f>(LN(L102)-LN(34.7))/(LN(4813.51)-LN(34.7))</f>
        <v>0.32489866900446462</v>
      </c>
      <c r="T102">
        <f t="shared" si="12"/>
        <v>0.23991884473969327</v>
      </c>
    </row>
    <row r="103" spans="1:20" x14ac:dyDescent="0.25">
      <c r="A103">
        <v>5</v>
      </c>
      <c r="B103">
        <v>46460</v>
      </c>
      <c r="C103">
        <v>3256</v>
      </c>
      <c r="D103">
        <v>3600</v>
      </c>
      <c r="E103">
        <v>1200</v>
      </c>
      <c r="F103">
        <v>437.08800000000002</v>
      </c>
      <c r="H103">
        <f t="shared" si="13"/>
        <v>9292</v>
      </c>
      <c r="I103">
        <f t="shared" si="7"/>
        <v>651.20000000000005</v>
      </c>
      <c r="J103">
        <f t="shared" si="8"/>
        <v>720</v>
      </c>
      <c r="K103">
        <f t="shared" si="9"/>
        <v>240</v>
      </c>
      <c r="L103">
        <f t="shared" si="10"/>
        <v>87.417600000000007</v>
      </c>
      <c r="M103">
        <f t="shared" si="11"/>
        <v>10990.617600000001</v>
      </c>
      <c r="O103">
        <f>(LN(H103)-LN(5872))/(LN(305575)-LN(5872))</f>
        <v>0.11613323093750866</v>
      </c>
      <c r="P103">
        <f>(LN(I103)-LN(104.83))/(LN(50666.67)-LN(104.83))</f>
        <v>0.29551372411582916</v>
      </c>
      <c r="Q103">
        <f>(LN(J103)-LN(111.11))/(LN(21600)-LN(111.11))</f>
        <v>0.35460267174128418</v>
      </c>
      <c r="R103">
        <f>(LN(K103)-LN(100))/(LN(10000)-LN(100))</f>
        <v>0.19010562085580288</v>
      </c>
      <c r="S103">
        <f>(LN(L103)-LN(34.7))/(LN(4813.51)-LN(34.7))</f>
        <v>0.18732240992486407</v>
      </c>
      <c r="T103">
        <f t="shared" si="12"/>
        <v>0.21250647738985179</v>
      </c>
    </row>
    <row r="104" spans="1:20" x14ac:dyDescent="0.25">
      <c r="A104">
        <v>3</v>
      </c>
      <c r="B104">
        <v>25100</v>
      </c>
      <c r="C104">
        <v>2562</v>
      </c>
      <c r="D104">
        <v>1200</v>
      </c>
      <c r="E104">
        <v>3500</v>
      </c>
      <c r="F104">
        <v>663.31200000000001</v>
      </c>
      <c r="H104">
        <f t="shared" si="13"/>
        <v>8366.6666666666661</v>
      </c>
      <c r="I104">
        <f t="shared" si="7"/>
        <v>854</v>
      </c>
      <c r="J104">
        <f t="shared" si="8"/>
        <v>400</v>
      </c>
      <c r="K104">
        <f t="shared" si="9"/>
        <v>1166.6666666666667</v>
      </c>
      <c r="L104">
        <f t="shared" si="10"/>
        <v>221.10400000000001</v>
      </c>
      <c r="M104">
        <f t="shared" si="11"/>
        <v>11008.437333333331</v>
      </c>
      <c r="O104">
        <f>(LN(H104)-LN(5872))/(LN(305575)-LN(5872))</f>
        <v>8.9590149308685516E-2</v>
      </c>
      <c r="P104">
        <f>(LN(I104)-LN(104.83))/(LN(50666.67)-LN(104.83))</f>
        <v>0.33937851274423581</v>
      </c>
      <c r="Q104">
        <f>(LN(J104)-LN(111.11))/(LN(21600)-LN(111.11))</f>
        <v>0.24306667410725719</v>
      </c>
      <c r="R104">
        <f>(LN(K104)-LN(100))/(LN(10000)-LN(100))</f>
        <v>0.53347339481530653</v>
      </c>
      <c r="S104">
        <f>(LN(L104)-LN(34.7))/(LN(4813.51)-LN(34.7))</f>
        <v>0.37545164031075418</v>
      </c>
      <c r="T104">
        <f t="shared" si="12"/>
        <v>0.27168606175904475</v>
      </c>
    </row>
    <row r="105" spans="1:20" x14ac:dyDescent="0.25">
      <c r="A105">
        <v>4</v>
      </c>
      <c r="B105">
        <v>56620</v>
      </c>
      <c r="C105">
        <v>56000</v>
      </c>
      <c r="D105">
        <v>9600</v>
      </c>
      <c r="E105">
        <v>2500</v>
      </c>
      <c r="F105">
        <v>3481.2</v>
      </c>
      <c r="H105">
        <f t="shared" si="13"/>
        <v>14155</v>
      </c>
      <c r="I105">
        <f t="shared" si="7"/>
        <v>14000</v>
      </c>
      <c r="J105">
        <f t="shared" si="8"/>
        <v>2400</v>
      </c>
      <c r="K105">
        <f t="shared" si="9"/>
        <v>625</v>
      </c>
      <c r="L105">
        <f t="shared" si="10"/>
        <v>870.3</v>
      </c>
      <c r="M105">
        <f t="shared" si="11"/>
        <v>32050.3</v>
      </c>
      <c r="O105">
        <f>(LN(H105)-LN(5872))/(LN(305575)-LN(5872))</f>
        <v>0.22263983728988607</v>
      </c>
      <c r="P105">
        <f>(LN(I105)-LN(104.83))/(LN(50666.67)-LN(104.83))</f>
        <v>0.7918982665340103</v>
      </c>
      <c r="Q105">
        <f>(LN(J105)-LN(111.11))/(LN(21600)-LN(111.11))</f>
        <v>0.58306363534121941</v>
      </c>
      <c r="R105">
        <f>(LN(K105)-LN(100))/(LN(10000)-LN(100))</f>
        <v>0.39794000867203738</v>
      </c>
      <c r="S105">
        <f>(LN(L105)-LN(34.7))/(LN(4813.51)-LN(34.7))</f>
        <v>0.65324603949712401</v>
      </c>
      <c r="T105">
        <f t="shared" si="12"/>
        <v>0.4845923154856478</v>
      </c>
    </row>
    <row r="106" spans="1:20" x14ac:dyDescent="0.25">
      <c r="A106">
        <v>5</v>
      </c>
      <c r="B106">
        <v>44020</v>
      </c>
      <c r="C106">
        <v>7462</v>
      </c>
      <c r="D106">
        <v>2400</v>
      </c>
      <c r="E106">
        <v>3590</v>
      </c>
      <c r="F106">
        <v>1686.0672</v>
      </c>
      <c r="H106">
        <f t="shared" si="13"/>
        <v>8804</v>
      </c>
      <c r="I106">
        <f t="shared" si="7"/>
        <v>1492.4</v>
      </c>
      <c r="J106">
        <f t="shared" si="8"/>
        <v>480</v>
      </c>
      <c r="K106">
        <f t="shared" si="9"/>
        <v>718</v>
      </c>
      <c r="L106">
        <f t="shared" si="10"/>
        <v>337.21343999999999</v>
      </c>
      <c r="M106">
        <f t="shared" si="11"/>
        <v>11831.613439999999</v>
      </c>
      <c r="O106">
        <f>(LN(H106)-LN(5872))/(LN(305575)-LN(5872))</f>
        <v>0.10248250931812972</v>
      </c>
      <c r="P106">
        <f>(LN(I106)-LN(104.83))/(LN(50666.67)-LN(104.83))</f>
        <v>0.42969370842566751</v>
      </c>
      <c r="Q106">
        <f>(LN(J106)-LN(111.11))/(LN(21600)-LN(111.11))</f>
        <v>0.27766326831646571</v>
      </c>
      <c r="R106">
        <f>(LN(K106)-LN(100))/(LN(10000)-LN(100))</f>
        <v>0.42806222212114997</v>
      </c>
      <c r="S106">
        <f>(LN(L106)-LN(34.7))/(LN(4813.51)-LN(34.7))</f>
        <v>0.46102444420067895</v>
      </c>
      <c r="T106">
        <f t="shared" si="12"/>
        <v>0.29957916522535122</v>
      </c>
    </row>
    <row r="107" spans="1:20" x14ac:dyDescent="0.25">
      <c r="A107">
        <v>4</v>
      </c>
      <c r="B107">
        <v>38050</v>
      </c>
      <c r="C107">
        <v>1280</v>
      </c>
      <c r="D107">
        <v>1800</v>
      </c>
      <c r="E107">
        <v>3120</v>
      </c>
      <c r="F107">
        <v>646.43039999999996</v>
      </c>
      <c r="H107">
        <f t="shared" si="13"/>
        <v>9512.5</v>
      </c>
      <c r="I107">
        <f t="shared" si="7"/>
        <v>320</v>
      </c>
      <c r="J107">
        <f t="shared" si="8"/>
        <v>450</v>
      </c>
      <c r="K107">
        <f t="shared" si="9"/>
        <v>780</v>
      </c>
      <c r="L107">
        <f t="shared" si="10"/>
        <v>161.60759999999999</v>
      </c>
      <c r="M107">
        <f t="shared" si="11"/>
        <v>11224.107599999999</v>
      </c>
      <c r="O107">
        <f>(LN(H107)-LN(5872))/(LN(305575)-LN(5872))</f>
        <v>0.12206767135721365</v>
      </c>
      <c r="P107">
        <f>(LN(I107)-LN(104.83))/(LN(50666.67)-LN(104.83))</f>
        <v>0.18055947852912235</v>
      </c>
      <c r="Q107">
        <f>(LN(J107)-LN(111.11))/(LN(21600)-LN(111.11))</f>
        <v>0.26541670205232221</v>
      </c>
      <c r="R107">
        <f>(LN(K107)-LN(100))/(LN(10000)-LN(100))</f>
        <v>0.44604730134524012</v>
      </c>
      <c r="S107">
        <f>(LN(L107)-LN(34.7))/(LN(4813.51)-LN(34.7))</f>
        <v>0.31190056449566222</v>
      </c>
      <c r="T107">
        <f t="shared" si="12"/>
        <v>0.24105117645307322</v>
      </c>
    </row>
    <row r="108" spans="1:20" x14ac:dyDescent="0.25">
      <c r="A108">
        <v>5</v>
      </c>
      <c r="B108">
        <v>49750</v>
      </c>
      <c r="C108">
        <v>1936</v>
      </c>
      <c r="D108">
        <v>8500</v>
      </c>
      <c r="E108">
        <v>1200</v>
      </c>
      <c r="F108">
        <v>1482.24</v>
      </c>
      <c r="H108">
        <f t="shared" si="13"/>
        <v>9950</v>
      </c>
      <c r="I108">
        <f t="shared" si="7"/>
        <v>387.2</v>
      </c>
      <c r="J108">
        <f t="shared" si="8"/>
        <v>1700</v>
      </c>
      <c r="K108">
        <f t="shared" si="9"/>
        <v>240</v>
      </c>
      <c r="L108">
        <f t="shared" si="10"/>
        <v>296.44799999999998</v>
      </c>
      <c r="M108">
        <f t="shared" si="11"/>
        <v>12573.648000000001</v>
      </c>
      <c r="O108">
        <f>(LN(H108)-LN(5872))/(LN(305575)-LN(5872))</f>
        <v>0.13344566439348229</v>
      </c>
      <c r="P108">
        <f>(LN(I108)-LN(104.83))/(LN(50666.67)-LN(104.83))</f>
        <v>0.21140078547217001</v>
      </c>
      <c r="Q108">
        <f>(LN(J108)-LN(111.11))/(LN(21600)-LN(111.11))</f>
        <v>0.51762811262558239</v>
      </c>
      <c r="R108">
        <f>(LN(K108)-LN(100))/(LN(10000)-LN(100))</f>
        <v>0.19010562085580288</v>
      </c>
      <c r="S108">
        <f>(LN(L108)-LN(34.7))/(LN(4813.51)-LN(34.7))</f>
        <v>0.43490264576824444</v>
      </c>
      <c r="T108">
        <f t="shared" si="12"/>
        <v>0.2608333897912215</v>
      </c>
    </row>
    <row r="109" spans="1:20" x14ac:dyDescent="0.25">
      <c r="A109">
        <v>3</v>
      </c>
      <c r="B109">
        <v>35640</v>
      </c>
      <c r="C109">
        <v>8960</v>
      </c>
      <c r="D109">
        <v>1200</v>
      </c>
      <c r="E109">
        <v>3750</v>
      </c>
      <c r="F109">
        <v>458.44319999999999</v>
      </c>
      <c r="H109">
        <f t="shared" si="13"/>
        <v>11880</v>
      </c>
      <c r="I109">
        <f t="shared" si="7"/>
        <v>2986.6666666666665</v>
      </c>
      <c r="J109">
        <f t="shared" si="8"/>
        <v>400</v>
      </c>
      <c r="K109">
        <f t="shared" si="9"/>
        <v>1250</v>
      </c>
      <c r="L109">
        <f t="shared" si="10"/>
        <v>152.81440000000001</v>
      </c>
      <c r="M109">
        <f t="shared" si="11"/>
        <v>16669.481066666664</v>
      </c>
      <c r="O109">
        <f>(LN(H109)-LN(5872))/(LN(305575)-LN(5872))</f>
        <v>0.17830491660047962</v>
      </c>
      <c r="P109">
        <f>(LN(I109)-LN(104.83))/(LN(50666.67)-LN(104.83))</f>
        <v>0.54194219457546333</v>
      </c>
      <c r="Q109">
        <f>(LN(J109)-LN(111.11))/(LN(21600)-LN(111.11))</f>
        <v>0.24306667410725719</v>
      </c>
      <c r="R109">
        <f>(LN(K109)-LN(100))/(LN(10000)-LN(100))</f>
        <v>0.54845500650402801</v>
      </c>
      <c r="S109">
        <f>(LN(L109)-LN(34.7))/(LN(4813.51)-LN(34.7))</f>
        <v>0.30055789488714002</v>
      </c>
      <c r="T109">
        <f t="shared" si="12"/>
        <v>0.32929275050256057</v>
      </c>
    </row>
    <row r="110" spans="1:20" x14ac:dyDescent="0.25">
      <c r="A110">
        <v>3</v>
      </c>
      <c r="B110">
        <v>37220</v>
      </c>
      <c r="C110">
        <v>8567</v>
      </c>
      <c r="D110">
        <v>12000</v>
      </c>
      <c r="E110">
        <v>2300</v>
      </c>
      <c r="F110">
        <v>678.22800000000007</v>
      </c>
      <c r="H110">
        <f t="shared" si="13"/>
        <v>12406.666666666666</v>
      </c>
      <c r="I110">
        <f t="shared" si="7"/>
        <v>2855.6666666666665</v>
      </c>
      <c r="J110">
        <f t="shared" si="8"/>
        <v>4000</v>
      </c>
      <c r="K110">
        <f t="shared" si="9"/>
        <v>766.66666666666663</v>
      </c>
      <c r="L110">
        <f t="shared" si="10"/>
        <v>226.07600000000002</v>
      </c>
      <c r="M110">
        <f t="shared" si="11"/>
        <v>20255.076000000001</v>
      </c>
      <c r="O110">
        <f>(LN(H110)-LN(5872))/(LN(305575)-LN(5872))</f>
        <v>0.18928104238251206</v>
      </c>
      <c r="P110">
        <f>(LN(I110)-LN(104.83))/(LN(50666.67)-LN(104.83))</f>
        <v>0.53468529274942456</v>
      </c>
      <c r="Q110">
        <f>(LN(J110)-LN(111.11))/(LN(21600)-LN(111.11))</f>
        <v>0.67999582003658265</v>
      </c>
      <c r="R110">
        <f>(LN(K110)-LN(100))/(LN(10000)-LN(100))</f>
        <v>0.44230329064896512</v>
      </c>
      <c r="S110">
        <f>(LN(L110)-LN(34.7))/(LN(4813.51)-LN(34.7))</f>
        <v>0.37996016696679963</v>
      </c>
      <c r="T110">
        <f t="shared" si="12"/>
        <v>0.40985852063087452</v>
      </c>
    </row>
    <row r="111" spans="1:20" x14ac:dyDescent="0.25">
      <c r="A111">
        <v>4</v>
      </c>
      <c r="B111">
        <v>44600</v>
      </c>
      <c r="C111">
        <v>2880</v>
      </c>
      <c r="D111">
        <v>7200</v>
      </c>
      <c r="E111">
        <v>5000</v>
      </c>
      <c r="F111">
        <v>760.32</v>
      </c>
      <c r="H111">
        <f t="shared" si="13"/>
        <v>11150</v>
      </c>
      <c r="I111">
        <f t="shared" si="7"/>
        <v>720</v>
      </c>
      <c r="J111">
        <f t="shared" si="8"/>
        <v>1800</v>
      </c>
      <c r="K111">
        <f t="shared" si="9"/>
        <v>1250</v>
      </c>
      <c r="L111">
        <f t="shared" si="10"/>
        <v>190.08</v>
      </c>
      <c r="M111">
        <f t="shared" si="11"/>
        <v>15110.08</v>
      </c>
      <c r="O111">
        <f>(LN(H111)-LN(5872))/(LN(305575)-LN(5872))</f>
        <v>0.16225815123388199</v>
      </c>
      <c r="P111">
        <f>(LN(I111)-LN(104.83))/(LN(50666.67)-LN(104.83))</f>
        <v>0.31176344729230454</v>
      </c>
      <c r="Q111">
        <f>(LN(J111)-LN(111.11))/(LN(21600)-LN(111.11))</f>
        <v>0.5284742598614659</v>
      </c>
      <c r="R111">
        <f>(LN(K111)-LN(100))/(LN(10000)-LN(100))</f>
        <v>0.54845500650402801</v>
      </c>
      <c r="S111">
        <f>(LN(L111)-LN(34.7))/(LN(4813.51)-LN(34.7))</f>
        <v>0.34479985796781804</v>
      </c>
      <c r="T111">
        <f t="shared" si="12"/>
        <v>0.34733834305795719</v>
      </c>
    </row>
    <row r="112" spans="1:20" x14ac:dyDescent="0.25">
      <c r="A112">
        <v>5</v>
      </c>
      <c r="B112">
        <v>40950</v>
      </c>
      <c r="C112">
        <v>7562</v>
      </c>
      <c r="D112">
        <v>2400</v>
      </c>
      <c r="E112">
        <v>2500</v>
      </c>
      <c r="F112">
        <v>1077.4080000000001</v>
      </c>
      <c r="H112">
        <f t="shared" si="13"/>
        <v>8190</v>
      </c>
      <c r="I112">
        <f t="shared" si="7"/>
        <v>1512.4</v>
      </c>
      <c r="J112">
        <f t="shared" si="8"/>
        <v>480</v>
      </c>
      <c r="K112">
        <f t="shared" si="9"/>
        <v>500</v>
      </c>
      <c r="L112">
        <f t="shared" si="10"/>
        <v>215.48160000000001</v>
      </c>
      <c r="M112">
        <f t="shared" si="11"/>
        <v>10897.881599999999</v>
      </c>
      <c r="O112">
        <f>(LN(H112)-LN(5872))/(LN(305575)-LN(5872))</f>
        <v>8.4189931737742973E-2</v>
      </c>
      <c r="P112">
        <f>(LN(I112)-LN(104.83))/(LN(50666.67)-LN(104.83))</f>
        <v>0.43184755281577403</v>
      </c>
      <c r="Q112">
        <f>(LN(J112)-LN(111.11))/(LN(21600)-LN(111.11))</f>
        <v>0.27766326831646571</v>
      </c>
      <c r="R112">
        <f>(LN(K112)-LN(100))/(LN(10000)-LN(100))</f>
        <v>0.34948500216800921</v>
      </c>
      <c r="S112">
        <f>(LN(L112)-LN(34.7))/(LN(4813.51)-LN(34.7))</f>
        <v>0.37022955046895384</v>
      </c>
      <c r="T112">
        <f t="shared" si="12"/>
        <v>0.26497306838393186</v>
      </c>
    </row>
    <row r="113" spans="1:20" x14ac:dyDescent="0.25">
      <c r="A113">
        <v>6</v>
      </c>
      <c r="B113">
        <v>64940</v>
      </c>
      <c r="C113">
        <v>14557</v>
      </c>
      <c r="D113">
        <v>60000</v>
      </c>
      <c r="E113">
        <v>3710</v>
      </c>
      <c r="F113">
        <v>2800.9679999999998</v>
      </c>
      <c r="H113">
        <f t="shared" si="13"/>
        <v>10823.333333333334</v>
      </c>
      <c r="I113">
        <f t="shared" si="7"/>
        <v>2426.1666666666665</v>
      </c>
      <c r="J113">
        <f t="shared" si="8"/>
        <v>10000</v>
      </c>
      <c r="K113">
        <f t="shared" si="9"/>
        <v>618.33333333333337</v>
      </c>
      <c r="L113">
        <f t="shared" si="10"/>
        <v>466.82799999999997</v>
      </c>
      <c r="M113">
        <f t="shared" si="11"/>
        <v>24334.661333333333</v>
      </c>
      <c r="O113">
        <f>(LN(H113)-LN(5872))/(LN(305575)-LN(5872))</f>
        <v>0.15473406196568854</v>
      </c>
      <c r="P113">
        <f>(LN(I113)-LN(104.83))/(LN(50666.67)-LN(104.83))</f>
        <v>0.50831396768827286</v>
      </c>
      <c r="Q113">
        <f>(LN(J113)-LN(111.11))/(LN(21600)-LN(111.11))</f>
        <v>0.85386740815676465</v>
      </c>
      <c r="R113">
        <f>(LN(K113)-LN(100))/(LN(10000)-LN(100))</f>
        <v>0.39561132961570089</v>
      </c>
      <c r="S113">
        <f>(LN(L113)-LN(34.7))/(LN(4813.51)-LN(34.7))</f>
        <v>0.52696435576488176</v>
      </c>
      <c r="T113">
        <f t="shared" si="12"/>
        <v>0.42582550836608207</v>
      </c>
    </row>
    <row r="114" spans="1:20" x14ac:dyDescent="0.25">
      <c r="A114">
        <v>2</v>
      </c>
      <c r="B114">
        <v>33330</v>
      </c>
      <c r="C114">
        <v>2563</v>
      </c>
      <c r="D114">
        <v>36000</v>
      </c>
      <c r="E114">
        <v>17000</v>
      </c>
      <c r="F114">
        <v>1492.1040000000003</v>
      </c>
      <c r="H114">
        <f t="shared" si="13"/>
        <v>16665</v>
      </c>
      <c r="I114">
        <f t="shared" si="7"/>
        <v>1281.5</v>
      </c>
      <c r="J114">
        <f t="shared" si="8"/>
        <v>18000</v>
      </c>
      <c r="K114">
        <f t="shared" si="9"/>
        <v>8500</v>
      </c>
      <c r="L114">
        <f t="shared" si="10"/>
        <v>746.05200000000013</v>
      </c>
      <c r="M114">
        <f t="shared" si="11"/>
        <v>45192.552000000003</v>
      </c>
      <c r="O114">
        <f>(LN(H114)-LN(5872))/(LN(305575)-LN(5872))</f>
        <v>0.26394621254262324</v>
      </c>
      <c r="P114">
        <f>(LN(I114)-LN(104.83))/(LN(50666.67)-LN(104.83))</f>
        <v>0.40504363640515256</v>
      </c>
      <c r="Q114">
        <f>(LN(J114)-LN(111.11))/(LN(21600)-LN(111.11))</f>
        <v>0.96540340579079142</v>
      </c>
      <c r="R114">
        <f>(LN(K114)-LN(100))/(LN(10000)-LN(100))</f>
        <v>0.96470946285714632</v>
      </c>
      <c r="S114">
        <f>(LN(L114)-LN(34.7))/(LN(4813.51)-LN(34.7))</f>
        <v>0.62201553084388694</v>
      </c>
      <c r="T114">
        <f t="shared" si="12"/>
        <v>0.57330373126785394</v>
      </c>
    </row>
    <row r="115" spans="1:20" x14ac:dyDescent="0.25">
      <c r="A115">
        <v>2</v>
      </c>
      <c r="B115">
        <v>24708</v>
      </c>
      <c r="C115">
        <v>7895</v>
      </c>
      <c r="D115">
        <v>1600</v>
      </c>
      <c r="E115">
        <v>7000</v>
      </c>
      <c r="F115">
        <v>1583.9280000000001</v>
      </c>
      <c r="H115">
        <f t="shared" si="13"/>
        <v>12354</v>
      </c>
      <c r="I115">
        <f t="shared" si="7"/>
        <v>3947.5</v>
      </c>
      <c r="J115">
        <f t="shared" si="8"/>
        <v>800</v>
      </c>
      <c r="K115">
        <f t="shared" si="9"/>
        <v>3500</v>
      </c>
      <c r="L115">
        <f t="shared" si="10"/>
        <v>791.96400000000006</v>
      </c>
      <c r="M115">
        <f t="shared" si="11"/>
        <v>21393.464</v>
      </c>
      <c r="O115">
        <f>(LN(H115)-LN(5872))/(LN(305575)-LN(5872))</f>
        <v>0.18820460885030721</v>
      </c>
      <c r="P115">
        <f>(LN(I115)-LN(104.83))/(LN(50666.67)-LN(104.83))</f>
        <v>0.58707062170265489</v>
      </c>
      <c r="Q115">
        <f>(LN(J115)-LN(111.11))/(LN(21600)-LN(111.11))</f>
        <v>0.37459545301182906</v>
      </c>
      <c r="R115">
        <f>(LN(K115)-LN(100))/(LN(10000)-LN(100))</f>
        <v>0.77203402217513761</v>
      </c>
      <c r="S115">
        <f>(LN(L115)-LN(34.7))/(LN(4813.51)-LN(34.7))</f>
        <v>0.63412325186229501</v>
      </c>
      <c r="T115">
        <f t="shared" si="12"/>
        <v>0.45849926545069103</v>
      </c>
    </row>
    <row r="116" spans="1:20" x14ac:dyDescent="0.25">
      <c r="A116">
        <v>8</v>
      </c>
      <c r="B116">
        <v>69000</v>
      </c>
      <c r="C116">
        <v>56000</v>
      </c>
      <c r="D116">
        <v>1200</v>
      </c>
      <c r="E116">
        <v>2800</v>
      </c>
      <c r="F116">
        <v>1095.1199999999999</v>
      </c>
      <c r="H116">
        <f t="shared" si="13"/>
        <v>8625</v>
      </c>
      <c r="I116">
        <f t="shared" si="7"/>
        <v>7000</v>
      </c>
      <c r="J116">
        <f t="shared" si="8"/>
        <v>150</v>
      </c>
      <c r="K116">
        <f t="shared" si="9"/>
        <v>350</v>
      </c>
      <c r="L116">
        <f t="shared" si="10"/>
        <v>136.88999999999999</v>
      </c>
      <c r="M116">
        <f t="shared" si="11"/>
        <v>16261.89</v>
      </c>
      <c r="O116">
        <f>(LN(H116)-LN(5872))/(LN(305575)-LN(5872))</f>
        <v>9.7284837006979943E-2</v>
      </c>
      <c r="P116">
        <f>(LN(I116)-LN(104.83))/(LN(50666.67)-LN(104.83))</f>
        <v>0.67975093349861859</v>
      </c>
      <c r="Q116">
        <f>(LN(J116)-LN(111.11))/(LN(21600)-LN(111.11))</f>
        <v>5.6948519722931891E-2</v>
      </c>
      <c r="R116">
        <f>(LN(K116)-LN(100))/(LN(10000)-LN(100))</f>
        <v>0.27203402217513761</v>
      </c>
      <c r="S116">
        <f>(LN(L116)-LN(34.7))/(LN(4813.51)-LN(34.7))</f>
        <v>0.27824715582435838</v>
      </c>
      <c r="T116">
        <f t="shared" si="12"/>
        <v>0.19542776845747745</v>
      </c>
    </row>
    <row r="117" spans="1:20" x14ac:dyDescent="0.25">
      <c r="A117">
        <v>5</v>
      </c>
      <c r="B117">
        <v>45000</v>
      </c>
      <c r="C117">
        <v>5460</v>
      </c>
      <c r="D117">
        <v>1456</v>
      </c>
      <c r="E117">
        <v>5500</v>
      </c>
      <c r="F117">
        <v>431.08800000000002</v>
      </c>
      <c r="H117">
        <f t="shared" si="13"/>
        <v>9000</v>
      </c>
      <c r="I117">
        <f t="shared" si="7"/>
        <v>1092</v>
      </c>
      <c r="J117">
        <f t="shared" si="8"/>
        <v>291.2</v>
      </c>
      <c r="K117">
        <f t="shared" si="9"/>
        <v>1100</v>
      </c>
      <c r="L117">
        <f t="shared" si="10"/>
        <v>86.217600000000004</v>
      </c>
      <c r="M117">
        <f t="shared" si="11"/>
        <v>11569.417600000001</v>
      </c>
      <c r="O117">
        <f>(LN(H117)-LN(5872))/(LN(305575)-LN(5872))</f>
        <v>0.10805397032905896</v>
      </c>
      <c r="P117">
        <f>(LN(I117)-LN(104.83))/(LN(50666.67)-LN(104.83))</f>
        <v>0.379153233303273</v>
      </c>
      <c r="Q117">
        <f>(LN(J117)-LN(111.11))/(LN(21600)-LN(111.11))</f>
        <v>0.18282785542004842</v>
      </c>
      <c r="R117">
        <f>(LN(K117)-LN(100))/(LN(10000)-LN(100))</f>
        <v>0.52069634257911235</v>
      </c>
      <c r="S117">
        <f>(LN(L117)-LN(34.7))/(LN(4813.51)-LN(34.7))</f>
        <v>0.18452008567408862</v>
      </c>
      <c r="T117">
        <f t="shared" si="12"/>
        <v>0.23519344124698668</v>
      </c>
    </row>
    <row r="118" spans="1:20" x14ac:dyDescent="0.25">
      <c r="A118">
        <v>6</v>
      </c>
      <c r="B118">
        <v>49300</v>
      </c>
      <c r="C118">
        <v>1920</v>
      </c>
      <c r="D118">
        <v>2400</v>
      </c>
      <c r="E118">
        <v>3950</v>
      </c>
      <c r="F118">
        <v>821.16</v>
      </c>
      <c r="H118">
        <f t="shared" si="13"/>
        <v>8216.6666666666661</v>
      </c>
      <c r="I118">
        <f t="shared" si="7"/>
        <v>320</v>
      </c>
      <c r="J118">
        <f t="shared" si="8"/>
        <v>400</v>
      </c>
      <c r="K118">
        <f t="shared" si="9"/>
        <v>658.33333333333337</v>
      </c>
      <c r="L118">
        <f t="shared" si="10"/>
        <v>136.85999999999999</v>
      </c>
      <c r="M118">
        <f t="shared" si="11"/>
        <v>9731.86</v>
      </c>
      <c r="O118">
        <f>(LN(H118)-LN(5872))/(LN(305575)-LN(5872))</f>
        <v>8.5012480824664977E-2</v>
      </c>
      <c r="P118">
        <f>(LN(I118)-LN(104.83))/(LN(50666.67)-LN(104.83))</f>
        <v>0.18055947852912235</v>
      </c>
      <c r="Q118">
        <f>(LN(J118)-LN(111.11))/(LN(21600)-LN(111.11))</f>
        <v>0.24306667410725719</v>
      </c>
      <c r="R118">
        <f>(LN(K118)-LN(100))/(LN(10000)-LN(100))</f>
        <v>0.40922292262140814</v>
      </c>
      <c r="S118">
        <f>(LN(L118)-LN(34.7))/(LN(4813.51)-LN(34.7))</f>
        <v>0.27820271980729838</v>
      </c>
      <c r="T118">
        <f t="shared" si="12"/>
        <v>0.21165568837414023</v>
      </c>
    </row>
    <row r="119" spans="1:20" x14ac:dyDescent="0.25">
      <c r="A119">
        <v>4</v>
      </c>
      <c r="B119">
        <v>36840</v>
      </c>
      <c r="C119">
        <v>7520</v>
      </c>
      <c r="D119">
        <v>2400</v>
      </c>
      <c r="E119">
        <v>3600</v>
      </c>
      <c r="F119">
        <v>663.36</v>
      </c>
      <c r="H119">
        <f t="shared" si="13"/>
        <v>9210</v>
      </c>
      <c r="I119">
        <f t="shared" si="7"/>
        <v>1880</v>
      </c>
      <c r="J119">
        <f t="shared" si="8"/>
        <v>600</v>
      </c>
      <c r="K119">
        <f t="shared" si="9"/>
        <v>900</v>
      </c>
      <c r="L119">
        <f t="shared" si="10"/>
        <v>165.84</v>
      </c>
      <c r="M119">
        <f t="shared" si="11"/>
        <v>12755.84</v>
      </c>
      <c r="O119">
        <f>(LN(H119)-LN(5872))/(LN(305575)-LN(5872))</f>
        <v>0.11389032488010813</v>
      </c>
      <c r="P119">
        <f>(LN(I119)-LN(104.83))/(LN(50666.67)-LN(104.83))</f>
        <v>0.46704980524671319</v>
      </c>
      <c r="Q119">
        <f>(LN(J119)-LN(111.11))/(LN(21600)-LN(111.11))</f>
        <v>0.32000607753207561</v>
      </c>
      <c r="R119">
        <f>(LN(K119)-LN(100))/(LN(10000)-LN(100))</f>
        <v>0.47712125471966232</v>
      </c>
      <c r="S119">
        <f>(LN(L119)-LN(34.7))/(LN(4813.51)-LN(34.7))</f>
        <v>0.31714184107041643</v>
      </c>
      <c r="T119">
        <f t="shared" si="12"/>
        <v>0.30351356935864454</v>
      </c>
    </row>
    <row r="120" spans="1:20" x14ac:dyDescent="0.25">
      <c r="A120">
        <v>4</v>
      </c>
      <c r="B120">
        <v>71120</v>
      </c>
      <c r="C120">
        <v>1456</v>
      </c>
      <c r="D120">
        <v>3500</v>
      </c>
      <c r="E120">
        <v>2500</v>
      </c>
      <c r="F120">
        <v>382.17600000000004</v>
      </c>
      <c r="H120">
        <f t="shared" si="13"/>
        <v>17780</v>
      </c>
      <c r="I120">
        <f t="shared" si="7"/>
        <v>364</v>
      </c>
      <c r="J120">
        <f t="shared" si="8"/>
        <v>875</v>
      </c>
      <c r="K120">
        <f t="shared" si="9"/>
        <v>625</v>
      </c>
      <c r="L120">
        <f t="shared" si="10"/>
        <v>95.544000000000011</v>
      </c>
      <c r="M120">
        <f t="shared" si="11"/>
        <v>19739.544000000002</v>
      </c>
      <c r="O120">
        <f>(LN(H120)-LN(5872))/(LN(305575)-LN(5872))</f>
        <v>0.28033374266442296</v>
      </c>
      <c r="P120">
        <f>(LN(I120)-LN(104.83))/(LN(50666.67)-LN(104.83))</f>
        <v>0.20140391588629025</v>
      </c>
      <c r="Q120">
        <f>(LN(J120)-LN(111.11))/(LN(21600)-LN(111.11))</f>
        <v>0.39159989036369952</v>
      </c>
      <c r="R120">
        <f>(LN(K120)-LN(100))/(LN(10000)-LN(100))</f>
        <v>0.39794000867203738</v>
      </c>
      <c r="S120">
        <f>(LN(L120)-LN(34.7))/(LN(4813.51)-LN(34.7))</f>
        <v>0.20534395715464829</v>
      </c>
      <c r="T120">
        <f t="shared" si="12"/>
        <v>0.28273337396607701</v>
      </c>
    </row>
    <row r="121" spans="1:20" x14ac:dyDescent="0.25">
      <c r="A121">
        <v>4</v>
      </c>
      <c r="B121">
        <v>56508</v>
      </c>
      <c r="C121">
        <v>9423</v>
      </c>
      <c r="D121">
        <v>48000</v>
      </c>
      <c r="E121">
        <v>3000</v>
      </c>
      <c r="F121">
        <v>2348.64</v>
      </c>
      <c r="H121">
        <f t="shared" si="13"/>
        <v>14127</v>
      </c>
      <c r="I121">
        <f t="shared" si="7"/>
        <v>2355.75</v>
      </c>
      <c r="J121">
        <f t="shared" si="8"/>
        <v>12000</v>
      </c>
      <c r="K121">
        <f t="shared" si="9"/>
        <v>750</v>
      </c>
      <c r="L121">
        <f t="shared" si="10"/>
        <v>587.16</v>
      </c>
      <c r="M121">
        <f t="shared" si="11"/>
        <v>29819.91</v>
      </c>
      <c r="O121">
        <f>(LN(H121)-LN(5872))/(LN(305575)-LN(5872))</f>
        <v>0.22213881030197985</v>
      </c>
      <c r="P121">
        <f>(LN(I121)-LN(104.83))/(LN(50666.67)-LN(104.83))</f>
        <v>0.50354857890277616</v>
      </c>
      <c r="Q121">
        <f>(LN(J121)-LN(111.11))/(LN(21600)-LN(111.11))</f>
        <v>0.88846400236597289</v>
      </c>
      <c r="R121">
        <f>(LN(K121)-LN(100))/(LN(10000)-LN(100))</f>
        <v>0.43753063169584988</v>
      </c>
      <c r="S121">
        <f>(LN(L121)-LN(34.7))/(LN(4813.51)-LN(34.7))</f>
        <v>0.5734598780874115</v>
      </c>
      <c r="T121">
        <f t="shared" si="12"/>
        <v>0.47792905193229296</v>
      </c>
    </row>
    <row r="122" spans="1:20" x14ac:dyDescent="0.25">
      <c r="A122">
        <v>6</v>
      </c>
      <c r="B122">
        <v>78879</v>
      </c>
      <c r="C122">
        <v>7896</v>
      </c>
      <c r="D122">
        <v>28000</v>
      </c>
      <c r="E122">
        <v>1560</v>
      </c>
      <c r="F122">
        <v>2162.9040000000005</v>
      </c>
      <c r="H122">
        <f t="shared" si="13"/>
        <v>13146.5</v>
      </c>
      <c r="I122">
        <f t="shared" si="7"/>
        <v>1316</v>
      </c>
      <c r="J122">
        <f t="shared" si="8"/>
        <v>4666.666666666667</v>
      </c>
      <c r="K122">
        <f t="shared" si="9"/>
        <v>260</v>
      </c>
      <c r="L122">
        <f t="shared" si="10"/>
        <v>360.48400000000009</v>
      </c>
      <c r="M122">
        <f t="shared" si="11"/>
        <v>19749.650666666668</v>
      </c>
      <c r="O122">
        <f>(LN(H122)-LN(5872))/(LN(305575)-LN(5872))</f>
        <v>0.20393731808972687</v>
      </c>
      <c r="P122">
        <f>(LN(I122)-LN(104.83))/(LN(50666.67)-LN(104.83))</f>
        <v>0.40934179626229616</v>
      </c>
      <c r="Q122">
        <f>(LN(J122)-LN(111.11))/(LN(21600)-LN(111.11))</f>
        <v>0.70924682365259684</v>
      </c>
      <c r="R122">
        <f>(LN(K122)-LN(100))/(LN(10000)-LN(100))</f>
        <v>0.20748667398540885</v>
      </c>
      <c r="S122">
        <f>(LN(L122)-LN(34.7))/(LN(4813.51)-LN(34.7))</f>
        <v>0.47455354156523094</v>
      </c>
      <c r="T122">
        <f t="shared" si="12"/>
        <v>0.35738072408548366</v>
      </c>
    </row>
    <row r="123" spans="1:20" x14ac:dyDescent="0.25">
      <c r="A123">
        <v>5</v>
      </c>
      <c r="B123">
        <v>46340</v>
      </c>
      <c r="C123">
        <v>1458</v>
      </c>
      <c r="D123">
        <v>3200</v>
      </c>
      <c r="E123">
        <v>3600</v>
      </c>
      <c r="F123">
        <v>531.93600000000004</v>
      </c>
      <c r="H123">
        <f t="shared" si="13"/>
        <v>9268</v>
      </c>
      <c r="I123">
        <f t="shared" si="7"/>
        <v>291.60000000000002</v>
      </c>
      <c r="J123">
        <f t="shared" si="8"/>
        <v>640</v>
      </c>
      <c r="K123">
        <f t="shared" si="9"/>
        <v>720</v>
      </c>
      <c r="L123">
        <f t="shared" si="10"/>
        <v>106.38720000000001</v>
      </c>
      <c r="M123">
        <f t="shared" si="11"/>
        <v>11025.9872</v>
      </c>
      <c r="O123">
        <f>(LN(H123)-LN(5872))/(LN(305575)-LN(5872))</f>
        <v>0.11547882598644686</v>
      </c>
      <c r="P123">
        <f>(LN(I123)-LN(104.83))/(LN(50666.67)-LN(104.83))</f>
        <v>0.16552263117092925</v>
      </c>
      <c r="Q123">
        <f>(LN(J123)-LN(111.11))/(LN(21600)-LN(111.11))</f>
        <v>0.33225264379621916</v>
      </c>
      <c r="R123">
        <f>(LN(K123)-LN(100))/(LN(10000)-LN(100))</f>
        <v>0.42866624821563415</v>
      </c>
      <c r="S123">
        <f>(LN(L123)-LN(34.7))/(LN(4813.51)-LN(34.7))</f>
        <v>0.22713810932248224</v>
      </c>
      <c r="T123">
        <f t="shared" si="12"/>
        <v>0.22816419682711844</v>
      </c>
    </row>
    <row r="124" spans="1:20" x14ac:dyDescent="0.25">
      <c r="A124">
        <v>2</v>
      </c>
      <c r="B124">
        <v>42500</v>
      </c>
      <c r="C124">
        <v>7890</v>
      </c>
      <c r="D124">
        <v>3600</v>
      </c>
      <c r="E124">
        <v>1200</v>
      </c>
      <c r="F124">
        <v>661.77600000000007</v>
      </c>
      <c r="H124">
        <f t="shared" si="13"/>
        <v>21250</v>
      </c>
      <c r="I124">
        <f t="shared" si="7"/>
        <v>3945</v>
      </c>
      <c r="J124">
        <f t="shared" si="8"/>
        <v>1800</v>
      </c>
      <c r="K124">
        <f t="shared" si="9"/>
        <v>600</v>
      </c>
      <c r="L124">
        <f t="shared" si="10"/>
        <v>330.88800000000003</v>
      </c>
      <c r="M124">
        <f t="shared" si="11"/>
        <v>27925.887999999999</v>
      </c>
      <c r="O124">
        <f>(LN(H124)-LN(5872))/(LN(305575)-LN(5872))</f>
        <v>0.32544575360919947</v>
      </c>
      <c r="P124">
        <f>(LN(I124)-LN(104.83))/(LN(50666.67)-LN(104.83))</f>
        <v>0.58696812287045308</v>
      </c>
      <c r="Q124">
        <f>(LN(J124)-LN(111.11))/(LN(21600)-LN(111.11))</f>
        <v>0.5284742598614659</v>
      </c>
      <c r="R124">
        <f>(LN(K124)-LN(100))/(LN(10000)-LN(100))</f>
        <v>0.38907562519182165</v>
      </c>
      <c r="S124">
        <f>(LN(L124)-LN(34.7))/(LN(4813.51)-LN(34.7))</f>
        <v>0.45718534524914828</v>
      </c>
      <c r="T124">
        <f t="shared" si="12"/>
        <v>0.44755731310510871</v>
      </c>
    </row>
    <row r="125" spans="1:20" x14ac:dyDescent="0.25">
      <c r="A125">
        <v>5</v>
      </c>
      <c r="B125">
        <v>51748</v>
      </c>
      <c r="C125">
        <v>4895</v>
      </c>
      <c r="D125">
        <v>3600</v>
      </c>
      <c r="E125">
        <v>7500</v>
      </c>
      <c r="F125">
        <v>1076.808</v>
      </c>
      <c r="H125">
        <f t="shared" si="13"/>
        <v>10349.6</v>
      </c>
      <c r="I125">
        <f t="shared" si="7"/>
        <v>979</v>
      </c>
      <c r="J125">
        <f t="shared" si="8"/>
        <v>720</v>
      </c>
      <c r="K125">
        <f t="shared" si="9"/>
        <v>1500</v>
      </c>
      <c r="L125">
        <f t="shared" si="10"/>
        <v>215.36160000000001</v>
      </c>
      <c r="M125">
        <f t="shared" si="11"/>
        <v>13763.961600000001</v>
      </c>
      <c r="O125">
        <f>(LN(H125)-LN(5872))/(LN(305575)-LN(5872))</f>
        <v>0.14340905530591772</v>
      </c>
      <c r="P125">
        <f>(LN(I125)-LN(104.83))/(LN(50666.67)-LN(104.83))</f>
        <v>0.36147970055469603</v>
      </c>
      <c r="Q125">
        <f>(LN(J125)-LN(111.11))/(LN(21600)-LN(111.11))</f>
        <v>0.35460267174128418</v>
      </c>
      <c r="R125">
        <f>(LN(K125)-LN(100))/(LN(10000)-LN(100))</f>
        <v>0.58804562952784045</v>
      </c>
      <c r="S125">
        <f>(LN(L125)-LN(34.7))/(LN(4813.51)-LN(34.7))</f>
        <v>0.37011661509073729</v>
      </c>
      <c r="T125">
        <f t="shared" si="12"/>
        <v>0.33145946122439768</v>
      </c>
    </row>
    <row r="126" spans="1:20" x14ac:dyDescent="0.25">
      <c r="A126">
        <v>4</v>
      </c>
      <c r="B126">
        <v>37480</v>
      </c>
      <c r="C126">
        <v>3571</v>
      </c>
      <c r="D126">
        <v>3600</v>
      </c>
      <c r="E126">
        <v>5600</v>
      </c>
      <c r="F126">
        <v>486.02399999999994</v>
      </c>
      <c r="H126">
        <f t="shared" si="13"/>
        <v>9370</v>
      </c>
      <c r="I126">
        <f t="shared" si="7"/>
        <v>892.75</v>
      </c>
      <c r="J126">
        <f t="shared" si="8"/>
        <v>900</v>
      </c>
      <c r="K126">
        <f t="shared" si="9"/>
        <v>1400</v>
      </c>
      <c r="L126">
        <f t="shared" si="10"/>
        <v>121.50599999999999</v>
      </c>
      <c r="M126">
        <f t="shared" si="11"/>
        <v>12684.255999999999</v>
      </c>
      <c r="O126">
        <f>(LN(H126)-LN(5872))/(LN(305575)-LN(5872))</f>
        <v>0.11824843372963771</v>
      </c>
      <c r="P126">
        <f>(LN(I126)-LN(104.83))/(LN(50666.67)-LN(104.83))</f>
        <v>0.34655820283272681</v>
      </c>
      <c r="Q126">
        <f>(LN(J126)-LN(111.11))/(LN(21600)-LN(111.11))</f>
        <v>0.39694548095689408</v>
      </c>
      <c r="R126">
        <f>(LN(K126)-LN(100))/(LN(10000)-LN(100))</f>
        <v>0.57306401783911887</v>
      </c>
      <c r="S126">
        <f>(LN(L126)-LN(34.7))/(LN(4813.51)-LN(34.7))</f>
        <v>0.25407778171873263</v>
      </c>
      <c r="T126">
        <f t="shared" si="12"/>
        <v>0.29846571753021189</v>
      </c>
    </row>
    <row r="127" spans="1:20" x14ac:dyDescent="0.25">
      <c r="A127">
        <v>6</v>
      </c>
      <c r="B127">
        <v>145742</v>
      </c>
      <c r="C127">
        <v>1316</v>
      </c>
      <c r="D127">
        <v>1800</v>
      </c>
      <c r="E127">
        <v>3560</v>
      </c>
      <c r="F127">
        <v>861.79199999999992</v>
      </c>
      <c r="H127">
        <f t="shared" si="13"/>
        <v>24290.333333333332</v>
      </c>
      <c r="I127">
        <f t="shared" si="7"/>
        <v>219.33333333333334</v>
      </c>
      <c r="J127">
        <f t="shared" si="8"/>
        <v>300</v>
      </c>
      <c r="K127">
        <f t="shared" si="9"/>
        <v>593.33333333333337</v>
      </c>
      <c r="L127">
        <f t="shared" si="10"/>
        <v>143.63199999999998</v>
      </c>
      <c r="M127">
        <f t="shared" si="11"/>
        <v>25546.631999999998</v>
      </c>
      <c r="O127">
        <f>(LN(H127)-LN(5872))/(LN(305575)-LN(5872))</f>
        <v>0.35928218379515503</v>
      </c>
      <c r="P127">
        <f>(LN(I127)-LN(104.83))/(LN(50666.67)-LN(104.83))</f>
        <v>0.11944514580992169</v>
      </c>
      <c r="Q127">
        <f>(LN(J127)-LN(111.11))/(LN(21600)-LN(111.11))</f>
        <v>0.18847729862750376</v>
      </c>
      <c r="R127">
        <f>(LN(K127)-LN(100))/(LN(10000)-LN(100))</f>
        <v>0.38664937379461561</v>
      </c>
      <c r="S127">
        <f>(LN(L127)-LN(34.7))/(LN(4813.51)-LN(34.7))</f>
        <v>0.28799421175420548</v>
      </c>
      <c r="T127">
        <f t="shared" si="12"/>
        <v>0.24598739940349407</v>
      </c>
    </row>
    <row r="128" spans="1:20" x14ac:dyDescent="0.25">
      <c r="A128">
        <v>12</v>
      </c>
      <c r="B128">
        <v>84000</v>
      </c>
      <c r="C128">
        <v>1258</v>
      </c>
      <c r="D128">
        <v>38000</v>
      </c>
      <c r="E128">
        <v>3560</v>
      </c>
      <c r="F128">
        <v>3583.68</v>
      </c>
      <c r="H128">
        <f t="shared" si="13"/>
        <v>7000</v>
      </c>
      <c r="I128">
        <f t="shared" si="7"/>
        <v>104.83333333333333</v>
      </c>
      <c r="J128">
        <f t="shared" si="8"/>
        <v>3166.6666666666665</v>
      </c>
      <c r="K128">
        <f t="shared" si="9"/>
        <v>296.66666666666669</v>
      </c>
      <c r="L128">
        <f t="shared" si="10"/>
        <v>298.64</v>
      </c>
      <c r="M128">
        <f t="shared" si="11"/>
        <v>10866.806666666665</v>
      </c>
      <c r="O128">
        <f>(LN(H128)-LN(5872))/(LN(305575)-LN(5872))</f>
        <v>4.4462262065745745E-2</v>
      </c>
      <c r="P128">
        <f>(LN(I128)-LN(104.83))/(LN(50666.67)-LN(104.83))</f>
        <v>5.1445778543878727E-6</v>
      </c>
      <c r="Q128">
        <f>(LN(J128)-LN(111.11))/(LN(21600)-LN(111.11))</f>
        <v>0.63566601971184589</v>
      </c>
      <c r="R128">
        <f>(LN(K128)-LN(100))/(LN(10000)-LN(100))</f>
        <v>0.23613437596262499</v>
      </c>
      <c r="S128">
        <f>(LN(L128)-LN(34.7))/(LN(4813.51)-LN(34.7))</f>
        <v>0.43639622861569188</v>
      </c>
      <c r="T128">
        <f t="shared" si="12"/>
        <v>2.7234668893633716E-2</v>
      </c>
    </row>
    <row r="129" spans="1:20" x14ac:dyDescent="0.25">
      <c r="A129">
        <v>4</v>
      </c>
      <c r="B129">
        <v>65766</v>
      </c>
      <c r="C129">
        <v>1223</v>
      </c>
      <c r="D129">
        <v>6000</v>
      </c>
      <c r="E129">
        <v>1220</v>
      </c>
      <c r="F129">
        <v>2703.5040000000004</v>
      </c>
      <c r="H129">
        <f t="shared" si="13"/>
        <v>16441.5</v>
      </c>
      <c r="I129">
        <f t="shared" si="7"/>
        <v>305.75</v>
      </c>
      <c r="J129">
        <f t="shared" si="8"/>
        <v>1500</v>
      </c>
      <c r="K129">
        <f t="shared" si="9"/>
        <v>305</v>
      </c>
      <c r="L129">
        <f t="shared" si="10"/>
        <v>675.87600000000009</v>
      </c>
      <c r="M129">
        <f t="shared" si="11"/>
        <v>19228.126</v>
      </c>
      <c r="O129">
        <f>(LN(H129)-LN(5872))/(LN(305575)-LN(5872))</f>
        <v>0.26052969291532568</v>
      </c>
      <c r="P129">
        <f>(LN(I129)-LN(104.83))/(LN(50666.67)-LN(104.83))</f>
        <v>0.17318922237718193</v>
      </c>
      <c r="Q129">
        <f>(LN(J129)-LN(111.11))/(LN(21600)-LN(111.11))</f>
        <v>0.49387766565225738</v>
      </c>
      <c r="R129">
        <f>(LN(K129)-LN(100))/(LN(10000)-LN(100))</f>
        <v>0.24214991967339286</v>
      </c>
      <c r="S129">
        <f>(LN(L129)-LN(34.7))/(LN(4813.51)-LN(34.7))</f>
        <v>0.60198778945234932</v>
      </c>
      <c r="T129">
        <f t="shared" si="12"/>
        <v>0.31793174785703687</v>
      </c>
    </row>
    <row r="130" spans="1:20" x14ac:dyDescent="0.25">
      <c r="A130">
        <v>4</v>
      </c>
      <c r="B130">
        <v>55210</v>
      </c>
      <c r="C130">
        <v>7960</v>
      </c>
      <c r="D130">
        <v>1686</v>
      </c>
      <c r="E130">
        <v>9500</v>
      </c>
      <c r="F130">
        <v>3136.0560000000005</v>
      </c>
      <c r="H130">
        <f t="shared" si="13"/>
        <v>13802.5</v>
      </c>
      <c r="I130">
        <f t="shared" si="7"/>
        <v>1990</v>
      </c>
      <c r="J130">
        <f t="shared" si="8"/>
        <v>421.5</v>
      </c>
      <c r="K130">
        <f t="shared" si="9"/>
        <v>2375</v>
      </c>
      <c r="L130">
        <f t="shared" si="10"/>
        <v>784.01400000000012</v>
      </c>
      <c r="M130">
        <f t="shared" si="11"/>
        <v>19373.013999999999</v>
      </c>
      <c r="O130">
        <f>(LN(H130)-LN(5872))/(LN(305575)-LN(5872))</f>
        <v>0.21625871794111873</v>
      </c>
      <c r="P130">
        <f>(LN(I130)-LN(104.83))/(LN(50666.67)-LN(104.83))</f>
        <v>0.47624989793854416</v>
      </c>
      <c r="Q130">
        <f>(LN(J130)-LN(111.11))/(LN(21600)-LN(111.11))</f>
        <v>0.25300138885214918</v>
      </c>
      <c r="R130">
        <f>(LN(K130)-LN(100))/(LN(10000)-LN(100))</f>
        <v>0.68783180698044255</v>
      </c>
      <c r="S130">
        <f>(LN(L130)-LN(34.7))/(LN(4813.51)-LN(34.7))</f>
        <v>0.632077802850184</v>
      </c>
      <c r="T130">
        <f t="shared" si="12"/>
        <v>0.40816601725251134</v>
      </c>
    </row>
    <row r="131" spans="1:20" x14ac:dyDescent="0.25">
      <c r="A131">
        <v>5</v>
      </c>
      <c r="B131">
        <v>98340</v>
      </c>
      <c r="C131">
        <v>2370</v>
      </c>
      <c r="D131">
        <v>1285</v>
      </c>
      <c r="E131">
        <v>11000</v>
      </c>
      <c r="F131">
        <v>1622.52</v>
      </c>
      <c r="H131">
        <f t="shared" si="13"/>
        <v>19668</v>
      </c>
      <c r="I131">
        <f t="shared" si="7"/>
        <v>474</v>
      </c>
      <c r="J131">
        <f t="shared" si="8"/>
        <v>257</v>
      </c>
      <c r="K131">
        <f t="shared" si="9"/>
        <v>2200</v>
      </c>
      <c r="L131">
        <f t="shared" si="10"/>
        <v>324.50400000000002</v>
      </c>
      <c r="M131">
        <f t="shared" si="11"/>
        <v>22923.504000000001</v>
      </c>
      <c r="O131">
        <f>(LN(H131)-LN(5872))/(LN(305575)-LN(5872))</f>
        <v>0.30586985617114326</v>
      </c>
      <c r="P131">
        <f>(LN(I131)-LN(104.83))/(LN(50666.67)-LN(104.83))</f>
        <v>0.24412628637548933</v>
      </c>
      <c r="Q131">
        <f>(LN(J131)-LN(111.11))/(LN(21600)-LN(111.11))</f>
        <v>0.15912084576339694</v>
      </c>
      <c r="R131">
        <f>(LN(K131)-LN(100))/(LN(10000)-LN(100))</f>
        <v>0.67121134041110286</v>
      </c>
      <c r="S131">
        <f>(LN(L131)-LN(34.7))/(LN(4813.51)-LN(34.7))</f>
        <v>0.45323556007967736</v>
      </c>
      <c r="T131">
        <f t="shared" si="12"/>
        <v>0.324797227061627</v>
      </c>
    </row>
    <row r="132" spans="1:20" x14ac:dyDescent="0.25">
      <c r="A132">
        <v>5</v>
      </c>
      <c r="B132">
        <v>151900</v>
      </c>
      <c r="C132">
        <v>23014</v>
      </c>
      <c r="D132">
        <v>6000</v>
      </c>
      <c r="E132">
        <v>1200</v>
      </c>
      <c r="F132">
        <v>354.84</v>
      </c>
      <c r="H132">
        <f t="shared" si="13"/>
        <v>30380</v>
      </c>
      <c r="I132">
        <f t="shared" si="7"/>
        <v>4602.8</v>
      </c>
      <c r="J132">
        <f t="shared" si="8"/>
        <v>1200</v>
      </c>
      <c r="K132">
        <f t="shared" si="9"/>
        <v>240</v>
      </c>
      <c r="L132">
        <f t="shared" si="10"/>
        <v>70.967999999999989</v>
      </c>
      <c r="M132">
        <f t="shared" si="11"/>
        <v>36493.768000000004</v>
      </c>
      <c r="O132">
        <f>(LN(H132)-LN(5872))/(LN(305575)-LN(5872))</f>
        <v>0.4158879615406022</v>
      </c>
      <c r="P132">
        <f>(LN(I132)-LN(104.83))/(LN(50666.67)-LN(104.83))</f>
        <v>0.61191938554413816</v>
      </c>
      <c r="Q132">
        <f>(LN(J132)-LN(111.11))/(LN(21600)-LN(111.11))</f>
        <v>0.45153485643664748</v>
      </c>
      <c r="R132">
        <f>(LN(K132)-LN(100))/(LN(10000)-LN(100))</f>
        <v>0.19010562085580288</v>
      </c>
      <c r="S132">
        <f>(LN(L132)-LN(34.7))/(LN(4813.51)-LN(34.7))</f>
        <v>0.14505783625902563</v>
      </c>
      <c r="T132">
        <f t="shared" si="12"/>
        <v>0.31635856659248696</v>
      </c>
    </row>
    <row r="133" spans="1:20" x14ac:dyDescent="0.25">
      <c r="A133">
        <v>4</v>
      </c>
      <c r="B133">
        <v>32230</v>
      </c>
      <c r="C133">
        <v>4963</v>
      </c>
      <c r="D133">
        <v>3600</v>
      </c>
      <c r="E133">
        <v>1000</v>
      </c>
      <c r="F133">
        <v>2455.2840000000001</v>
      </c>
      <c r="H133">
        <f t="shared" si="13"/>
        <v>8057.5</v>
      </c>
      <c r="I133">
        <f t="shared" ref="I133:I171" si="14">C133/A133</f>
        <v>1240.75</v>
      </c>
      <c r="J133">
        <f t="shared" ref="J133:J171" si="15">D133/A133</f>
        <v>900</v>
      </c>
      <c r="K133">
        <f t="shared" ref="K133:K171" si="16">E133/A133</f>
        <v>250</v>
      </c>
      <c r="L133">
        <f t="shared" ref="L133:L171" si="17">F133/A133</f>
        <v>613.82100000000003</v>
      </c>
      <c r="M133">
        <f t="shared" ref="M133:M171" si="18">H133+I133+J133+K133+L133</f>
        <v>11062.071</v>
      </c>
      <c r="O133">
        <f>(LN(H133)-LN(5872))/(LN(305575)-LN(5872))</f>
        <v>8.0062764901288636E-2</v>
      </c>
      <c r="P133">
        <f>(LN(I133)-LN(104.83))/(LN(50666.67)-LN(104.83))</f>
        <v>0.39981521290079525</v>
      </c>
      <c r="Q133">
        <f>(LN(J133)-LN(111.11))/(LN(21600)-LN(111.11))</f>
        <v>0.39694548095689408</v>
      </c>
      <c r="R133">
        <f>(LN(K133)-LN(100))/(LN(10000)-LN(100))</f>
        <v>0.19897000433601861</v>
      </c>
      <c r="S133">
        <f>(LN(L133)-LN(34.7))/(LN(4813.51)-LN(34.7))</f>
        <v>0.58246272056420079</v>
      </c>
      <c r="T133">
        <f t="shared" ref="T133:T173" si="19">(O133*P133*Q133*R133*S133)^0.2</f>
        <v>0.27140341061757456</v>
      </c>
    </row>
    <row r="134" spans="1:20" x14ac:dyDescent="0.25">
      <c r="A134">
        <v>5</v>
      </c>
      <c r="B134">
        <v>30860</v>
      </c>
      <c r="C134">
        <v>8657</v>
      </c>
      <c r="D134">
        <v>2500</v>
      </c>
      <c r="E134">
        <v>1000</v>
      </c>
      <c r="F134">
        <v>705.91199999999992</v>
      </c>
      <c r="H134">
        <f t="shared" ref="H134:H171" si="20">B134/A134</f>
        <v>6172</v>
      </c>
      <c r="I134">
        <f t="shared" si="14"/>
        <v>1731.4</v>
      </c>
      <c r="J134">
        <f t="shared" si="15"/>
        <v>500</v>
      </c>
      <c r="K134">
        <f t="shared" si="16"/>
        <v>200</v>
      </c>
      <c r="L134">
        <f t="shared" si="17"/>
        <v>141.18239999999997</v>
      </c>
      <c r="M134">
        <f t="shared" si="18"/>
        <v>8744.5823999999993</v>
      </c>
      <c r="O134">
        <f>(LN(H134)-LN(5872))/(LN(305575)-LN(5872))</f>
        <v>1.2608209448136024E-2</v>
      </c>
      <c r="P134">
        <f>(LN(I134)-LN(104.83))/(LN(50666.67)-LN(104.83))</f>
        <v>0.45372742012698797</v>
      </c>
      <c r="Q134">
        <f>(LN(J134)-LN(111.11))/(LN(21600)-LN(111.11))</f>
        <v>0.28540948332286709</v>
      </c>
      <c r="R134">
        <f>(LN(K134)-LN(100))/(LN(10000)-LN(100))</f>
        <v>0.1505149978319904</v>
      </c>
      <c r="S134">
        <f>(LN(L134)-LN(34.7))/(LN(4813.51)-LN(34.7))</f>
        <v>0.28450673007087307</v>
      </c>
      <c r="T134">
        <f t="shared" si="19"/>
        <v>0.14754273582678781</v>
      </c>
    </row>
    <row r="135" spans="1:20" x14ac:dyDescent="0.25">
      <c r="A135">
        <v>5</v>
      </c>
      <c r="B135">
        <v>29360</v>
      </c>
      <c r="C135">
        <v>1597</v>
      </c>
      <c r="D135">
        <v>1800</v>
      </c>
      <c r="E135">
        <v>3200</v>
      </c>
      <c r="F135">
        <v>2305.0319999999997</v>
      </c>
      <c r="H135">
        <f t="shared" si="20"/>
        <v>5872</v>
      </c>
      <c r="I135">
        <f t="shared" si="14"/>
        <v>319.39999999999998</v>
      </c>
      <c r="J135">
        <f t="shared" si="15"/>
        <v>360</v>
      </c>
      <c r="K135">
        <f t="shared" si="16"/>
        <v>640</v>
      </c>
      <c r="L135">
        <f t="shared" si="17"/>
        <v>461.00639999999993</v>
      </c>
      <c r="M135">
        <f t="shared" si="18"/>
        <v>7652.4063999999998</v>
      </c>
      <c r="O135">
        <f>(LN(H135)-LN(5872))/(LN(305575)-LN(5872))</f>
        <v>0</v>
      </c>
      <c r="P135">
        <f>(LN(I135)-LN(104.83))/(LN(50666.67)-LN(104.83))</f>
        <v>0.18025582926660977</v>
      </c>
      <c r="Q135">
        <f>(LN(J135)-LN(111.11))/(LN(21600)-LN(111.11))</f>
        <v>0.22307389283671231</v>
      </c>
      <c r="R135">
        <f>(LN(K135)-LN(100))/(LN(10000)-LN(100))</f>
        <v>0.40308998699194343</v>
      </c>
      <c r="S135">
        <f>(LN(L135)-LN(34.7))/(LN(4813.51)-LN(34.7))</f>
        <v>0.52442018892898967</v>
      </c>
      <c r="T135">
        <f t="shared" si="19"/>
        <v>0</v>
      </c>
    </row>
    <row r="136" spans="1:20" x14ac:dyDescent="0.25">
      <c r="A136">
        <v>6</v>
      </c>
      <c r="B136">
        <v>38800</v>
      </c>
      <c r="C136">
        <v>3521</v>
      </c>
      <c r="D136">
        <v>48000</v>
      </c>
      <c r="E136">
        <v>3900</v>
      </c>
      <c r="F136">
        <v>872.25600000000009</v>
      </c>
      <c r="H136">
        <f t="shared" si="20"/>
        <v>6466.666666666667</v>
      </c>
      <c r="I136">
        <f t="shared" si="14"/>
        <v>586.83333333333337</v>
      </c>
      <c r="J136">
        <f t="shared" si="15"/>
        <v>8000</v>
      </c>
      <c r="K136">
        <f t="shared" si="16"/>
        <v>650</v>
      </c>
      <c r="L136">
        <f t="shared" si="17"/>
        <v>145.376</v>
      </c>
      <c r="M136">
        <f t="shared" si="18"/>
        <v>15848.876</v>
      </c>
      <c r="O136">
        <f>(LN(H136)-LN(5872))/(LN(305575)-LN(5872))</f>
        <v>2.440928318684105E-2</v>
      </c>
      <c r="P136">
        <f>(LN(I136)-LN(104.83))/(LN(50666.67)-LN(104.83))</f>
        <v>0.27867481571597097</v>
      </c>
      <c r="Q136">
        <f>(LN(J136)-LN(111.11))/(LN(21600)-LN(111.11))</f>
        <v>0.81152459894115458</v>
      </c>
      <c r="R136">
        <f>(LN(K136)-LN(100))/(LN(10000)-LN(100))</f>
        <v>0.40645667832142762</v>
      </c>
      <c r="S136">
        <f>(LN(L136)-LN(34.7))/(LN(4813.51)-LN(34.7))</f>
        <v>0.29044107604996472</v>
      </c>
      <c r="T136">
        <f t="shared" si="19"/>
        <v>0.23057135277220456</v>
      </c>
    </row>
    <row r="137" spans="1:20" x14ac:dyDescent="0.25">
      <c r="A137">
        <v>4</v>
      </c>
      <c r="B137">
        <v>41500</v>
      </c>
      <c r="C137">
        <v>3510</v>
      </c>
      <c r="D137">
        <v>3600</v>
      </c>
      <c r="E137">
        <v>1500</v>
      </c>
      <c r="F137">
        <v>1764.12</v>
      </c>
      <c r="H137">
        <f t="shared" si="20"/>
        <v>10375</v>
      </c>
      <c r="I137">
        <f t="shared" si="14"/>
        <v>877.5</v>
      </c>
      <c r="J137">
        <f t="shared" si="15"/>
        <v>900</v>
      </c>
      <c r="K137">
        <f t="shared" si="16"/>
        <v>375</v>
      </c>
      <c r="L137">
        <f t="shared" si="17"/>
        <v>441.03</v>
      </c>
      <c r="M137">
        <f t="shared" si="18"/>
        <v>12968.53</v>
      </c>
      <c r="O137">
        <f>(LN(H137)-LN(5872))/(LN(305575)-LN(5872))</f>
        <v>0.14402929683483454</v>
      </c>
      <c r="P137">
        <f>(LN(I137)-LN(104.83))/(LN(50666.67)-LN(104.83))</f>
        <v>0.34377054498008874</v>
      </c>
      <c r="Q137">
        <f>(LN(J137)-LN(111.11))/(LN(21600)-LN(111.11))</f>
        <v>0.39694548095689408</v>
      </c>
      <c r="R137">
        <f>(LN(K137)-LN(100))/(LN(10000)-LN(100))</f>
        <v>0.28701563386385925</v>
      </c>
      <c r="S137">
        <f>(LN(L137)-LN(34.7))/(LN(4813.51)-LN(34.7))</f>
        <v>0.51543903432757898</v>
      </c>
      <c r="T137">
        <f t="shared" si="19"/>
        <v>0.31096151584123449</v>
      </c>
    </row>
    <row r="138" spans="1:20" x14ac:dyDescent="0.25">
      <c r="A138">
        <v>3</v>
      </c>
      <c r="B138">
        <v>65780</v>
      </c>
      <c r="C138">
        <v>8520</v>
      </c>
      <c r="D138">
        <v>6800</v>
      </c>
      <c r="E138">
        <v>30000</v>
      </c>
      <c r="F138">
        <v>1941.6</v>
      </c>
      <c r="H138">
        <f t="shared" si="20"/>
        <v>21926.666666666668</v>
      </c>
      <c r="I138">
        <f t="shared" si="14"/>
        <v>2840</v>
      </c>
      <c r="J138">
        <f t="shared" si="15"/>
        <v>2266.6666666666665</v>
      </c>
      <c r="K138">
        <f t="shared" si="16"/>
        <v>10000</v>
      </c>
      <c r="L138">
        <f t="shared" si="17"/>
        <v>647.19999999999993</v>
      </c>
      <c r="M138">
        <f t="shared" si="18"/>
        <v>37680.533333333333</v>
      </c>
      <c r="O138">
        <f>(LN(H138)-LN(5872))/(LN(305575)-LN(5872))</f>
        <v>0.33337760003343819</v>
      </c>
      <c r="P138">
        <f>(LN(I138)-LN(104.83))/(LN(50666.67)-LN(104.83))</f>
        <v>0.53379521771747962</v>
      </c>
      <c r="Q138">
        <f>(LN(J138)-LN(111.11))/(LN(21600)-LN(111.11))</f>
        <v>0.5722174881053359</v>
      </c>
      <c r="R138">
        <f>(LN(K138)-LN(100))/(LN(10000)-LN(100))</f>
        <v>1</v>
      </c>
      <c r="S138">
        <f>(LN(L138)-LN(34.7))/(LN(4813.51)-LN(34.7))</f>
        <v>0.59319817564808308</v>
      </c>
      <c r="T138">
        <f t="shared" si="19"/>
        <v>0.57044582446366088</v>
      </c>
    </row>
    <row r="139" spans="1:20" x14ac:dyDescent="0.25">
      <c r="A139">
        <v>3</v>
      </c>
      <c r="B139">
        <v>46220</v>
      </c>
      <c r="C139">
        <v>7830</v>
      </c>
      <c r="D139">
        <v>9800</v>
      </c>
      <c r="E139">
        <v>3500</v>
      </c>
      <c r="F139">
        <v>2161.44</v>
      </c>
      <c r="H139">
        <f t="shared" si="20"/>
        <v>15406.666666666666</v>
      </c>
      <c r="I139">
        <f t="shared" si="14"/>
        <v>2610</v>
      </c>
      <c r="J139">
        <f t="shared" si="15"/>
        <v>3266.6666666666665</v>
      </c>
      <c r="K139">
        <f t="shared" si="16"/>
        <v>1166.6666666666667</v>
      </c>
      <c r="L139">
        <f t="shared" si="17"/>
        <v>720.48</v>
      </c>
      <c r="M139">
        <f t="shared" si="18"/>
        <v>23170.48</v>
      </c>
      <c r="O139">
        <f>(LN(H139)-LN(5872))/(LN(305575)-LN(5872))</f>
        <v>0.24408022153839598</v>
      </c>
      <c r="P139">
        <f>(LN(I139)-LN(104.83))/(LN(50666.67)-LN(104.83))</f>
        <v>0.52013106072630466</v>
      </c>
      <c r="Q139">
        <f>(LN(J139)-LN(111.11))/(LN(21600)-LN(111.11))</f>
        <v>0.64156564257324733</v>
      </c>
      <c r="R139">
        <f>(LN(K139)-LN(100))/(LN(10000)-LN(100))</f>
        <v>0.53347339481530653</v>
      </c>
      <c r="S139">
        <f>(LN(L139)-LN(34.7))/(LN(4813.51)-LN(34.7))</f>
        <v>0.6149444603017824</v>
      </c>
      <c r="T139">
        <f t="shared" si="19"/>
        <v>0.48458171996991428</v>
      </c>
    </row>
    <row r="140" spans="1:20" x14ac:dyDescent="0.25">
      <c r="A140">
        <v>4</v>
      </c>
      <c r="B140">
        <v>45500</v>
      </c>
      <c r="C140">
        <v>9710</v>
      </c>
      <c r="D140">
        <v>1200</v>
      </c>
      <c r="E140">
        <v>2200</v>
      </c>
      <c r="F140">
        <v>405.36</v>
      </c>
      <c r="H140">
        <f t="shared" si="20"/>
        <v>11375</v>
      </c>
      <c r="I140">
        <f t="shared" si="14"/>
        <v>2427.5</v>
      </c>
      <c r="J140">
        <f t="shared" si="15"/>
        <v>300</v>
      </c>
      <c r="K140">
        <f t="shared" si="16"/>
        <v>550</v>
      </c>
      <c r="L140">
        <f t="shared" si="17"/>
        <v>101.34</v>
      </c>
      <c r="M140">
        <f t="shared" si="18"/>
        <v>14753.84</v>
      </c>
      <c r="O140">
        <f>(LN(H140)-LN(5872))/(LN(305575)-LN(5872))</f>
        <v>0.1673134313835638</v>
      </c>
      <c r="P140">
        <f>(LN(I140)-LN(104.83))/(LN(50666.67)-LN(104.83))</f>
        <v>0.50840285960794274</v>
      </c>
      <c r="Q140">
        <f>(LN(J140)-LN(111.11))/(LN(21600)-LN(111.11))</f>
        <v>0.18847729862750376</v>
      </c>
      <c r="R140">
        <f>(LN(K140)-LN(100))/(LN(10000)-LN(100))</f>
        <v>0.37018134474712172</v>
      </c>
      <c r="S140">
        <f>(LN(L140)-LN(34.7))/(LN(4813.51)-LN(34.7))</f>
        <v>0.21728415310889451</v>
      </c>
      <c r="T140">
        <f t="shared" si="19"/>
        <v>0.26429447495594621</v>
      </c>
    </row>
    <row r="141" spans="1:20" x14ac:dyDescent="0.25">
      <c r="A141">
        <v>4</v>
      </c>
      <c r="B141">
        <v>38608</v>
      </c>
      <c r="C141">
        <v>1589</v>
      </c>
      <c r="D141">
        <v>2400</v>
      </c>
      <c r="E141">
        <v>2100</v>
      </c>
      <c r="F141">
        <v>510.62399999999997</v>
      </c>
      <c r="H141">
        <f t="shared" si="20"/>
        <v>9652</v>
      </c>
      <c r="I141">
        <f t="shared" si="14"/>
        <v>397.25</v>
      </c>
      <c r="J141">
        <f t="shared" si="15"/>
        <v>600</v>
      </c>
      <c r="K141">
        <f t="shared" si="16"/>
        <v>525</v>
      </c>
      <c r="L141">
        <f t="shared" si="17"/>
        <v>127.65599999999999</v>
      </c>
      <c r="M141">
        <f t="shared" si="18"/>
        <v>11301.906000000001</v>
      </c>
      <c r="O141">
        <f>(LN(H141)-LN(5872))/(LN(305575)-LN(5872))</f>
        <v>0.12575148328428218</v>
      </c>
      <c r="P141">
        <f>(LN(I141)-LN(104.83))/(LN(50666.67)-LN(104.83))</f>
        <v>0.21554667801881883</v>
      </c>
      <c r="Q141">
        <f>(LN(J141)-LN(111.11))/(LN(21600)-LN(111.11))</f>
        <v>0.32000607753207561</v>
      </c>
      <c r="R141">
        <f>(LN(K141)-LN(100))/(LN(10000)-LN(100))</f>
        <v>0.36007965170297829</v>
      </c>
      <c r="S141">
        <f>(LN(L141)-LN(34.7))/(LN(4813.51)-LN(34.7))</f>
        <v>0.26408813773138878</v>
      </c>
      <c r="T141">
        <f t="shared" si="19"/>
        <v>0.24169742868191768</v>
      </c>
    </row>
    <row r="142" spans="1:20" x14ac:dyDescent="0.25">
      <c r="A142">
        <v>5</v>
      </c>
      <c r="B142">
        <v>47836</v>
      </c>
      <c r="C142">
        <v>8520</v>
      </c>
      <c r="D142">
        <v>2400</v>
      </c>
      <c r="E142">
        <v>3500</v>
      </c>
      <c r="F142">
        <v>615.02399999999989</v>
      </c>
      <c r="H142">
        <f t="shared" si="20"/>
        <v>9567.2000000000007</v>
      </c>
      <c r="I142">
        <f t="shared" si="14"/>
        <v>1704</v>
      </c>
      <c r="J142">
        <f t="shared" si="15"/>
        <v>480</v>
      </c>
      <c r="K142">
        <f t="shared" si="16"/>
        <v>700</v>
      </c>
      <c r="L142">
        <f t="shared" si="17"/>
        <v>123.00479999999997</v>
      </c>
      <c r="M142">
        <f t="shared" si="18"/>
        <v>12574.204800000001</v>
      </c>
      <c r="O142">
        <f>(LN(H142)-LN(5872))/(LN(305575)-LN(5872))</f>
        <v>0.12351854649587407</v>
      </c>
      <c r="P142">
        <f>(LN(I142)-LN(104.83))/(LN(50666.67)-LN(104.83))</f>
        <v>0.45114649179289673</v>
      </c>
      <c r="Q142">
        <f>(LN(J142)-LN(111.11))/(LN(21600)-LN(111.11))</f>
        <v>0.27766326831646571</v>
      </c>
      <c r="R142">
        <f>(LN(K142)-LN(100))/(LN(10000)-LN(100))</f>
        <v>0.42254902000712824</v>
      </c>
      <c r="S142">
        <f>(LN(L142)-LN(34.7))/(LN(4813.51)-LN(34.7))</f>
        <v>0.2565633120861453</v>
      </c>
      <c r="T142">
        <f t="shared" si="19"/>
        <v>0.27856591022200106</v>
      </c>
    </row>
    <row r="143" spans="1:20" x14ac:dyDescent="0.25">
      <c r="A143">
        <v>4</v>
      </c>
      <c r="B143">
        <v>40390</v>
      </c>
      <c r="C143">
        <v>8965</v>
      </c>
      <c r="D143">
        <v>1200</v>
      </c>
      <c r="E143">
        <v>3000</v>
      </c>
      <c r="F143">
        <v>640.67999999999995</v>
      </c>
      <c r="H143">
        <f t="shared" si="20"/>
        <v>10097.5</v>
      </c>
      <c r="I143">
        <f t="shared" si="14"/>
        <v>2241.25</v>
      </c>
      <c r="J143">
        <f t="shared" si="15"/>
        <v>300</v>
      </c>
      <c r="K143">
        <f t="shared" si="16"/>
        <v>750</v>
      </c>
      <c r="L143">
        <f t="shared" si="17"/>
        <v>160.16999999999999</v>
      </c>
      <c r="M143">
        <f t="shared" si="18"/>
        <v>13548.92</v>
      </c>
      <c r="O143">
        <f>(LN(H143)-LN(5872))/(LN(305575)-LN(5872))</f>
        <v>0.13716917589334487</v>
      </c>
      <c r="P143">
        <f>(LN(I143)-LN(104.83))/(LN(50666.67)-LN(104.83))</f>
        <v>0.49548710779358185</v>
      </c>
      <c r="Q143">
        <f>(LN(J143)-LN(111.11))/(LN(21600)-LN(111.11))</f>
        <v>0.18847729862750376</v>
      </c>
      <c r="R143">
        <f>(LN(K143)-LN(100))/(LN(10000)-LN(100))</f>
        <v>0.43753063169584988</v>
      </c>
      <c r="S143">
        <f>(LN(L143)-LN(34.7))/(LN(4813.51)-LN(34.7))</f>
        <v>0.31008900274780449</v>
      </c>
      <c r="T143">
        <f t="shared" si="19"/>
        <v>0.28054888885194296</v>
      </c>
    </row>
    <row r="144" spans="1:20" x14ac:dyDescent="0.25">
      <c r="A144">
        <v>4</v>
      </c>
      <c r="B144">
        <v>55300</v>
      </c>
      <c r="C144">
        <v>5623</v>
      </c>
      <c r="D144">
        <v>2000</v>
      </c>
      <c r="E144">
        <v>5000</v>
      </c>
      <c r="F144">
        <v>1411.308</v>
      </c>
      <c r="H144">
        <f t="shared" si="20"/>
        <v>13825</v>
      </c>
      <c r="I144">
        <f t="shared" si="14"/>
        <v>1405.75</v>
      </c>
      <c r="J144">
        <f t="shared" si="15"/>
        <v>500</v>
      </c>
      <c r="K144">
        <f t="shared" si="16"/>
        <v>1250</v>
      </c>
      <c r="L144">
        <f t="shared" si="17"/>
        <v>352.827</v>
      </c>
      <c r="M144">
        <f t="shared" si="18"/>
        <v>17333.577000000001</v>
      </c>
      <c r="O144">
        <f>(LN(H144)-LN(5872))/(LN(305575)-LN(5872))</f>
        <v>0.21667086678988512</v>
      </c>
      <c r="P144">
        <f>(LN(I144)-LN(104.83))/(LN(50666.67)-LN(104.83))</f>
        <v>0.42001604197701081</v>
      </c>
      <c r="Q144">
        <f>(LN(J144)-LN(111.11))/(LN(21600)-LN(111.11))</f>
        <v>0.28540948332286709</v>
      </c>
      <c r="R144">
        <f>(LN(K144)-LN(100))/(LN(10000)-LN(100))</f>
        <v>0.54845500650402801</v>
      </c>
      <c r="S144">
        <f>(LN(L144)-LN(34.7))/(LN(4813.51)-LN(34.7))</f>
        <v>0.47020078475359106</v>
      </c>
      <c r="T144">
        <f t="shared" si="19"/>
        <v>0.36744456722615715</v>
      </c>
    </row>
    <row r="145" spans="1:20" x14ac:dyDescent="0.25">
      <c r="A145">
        <v>3</v>
      </c>
      <c r="B145">
        <v>60900</v>
      </c>
      <c r="C145">
        <v>6523</v>
      </c>
      <c r="D145">
        <v>24000</v>
      </c>
      <c r="E145">
        <v>3500</v>
      </c>
      <c r="F145">
        <v>3898.152</v>
      </c>
      <c r="H145">
        <f t="shared" si="20"/>
        <v>20300</v>
      </c>
      <c r="I145">
        <f t="shared" si="14"/>
        <v>2174.3333333333335</v>
      </c>
      <c r="J145">
        <f t="shared" si="15"/>
        <v>8000</v>
      </c>
      <c r="K145">
        <f t="shared" si="16"/>
        <v>1166.6666666666667</v>
      </c>
      <c r="L145">
        <f t="shared" si="17"/>
        <v>1299.384</v>
      </c>
      <c r="M145">
        <f t="shared" si="18"/>
        <v>32940.383999999998</v>
      </c>
      <c r="O145">
        <f>(LN(H145)-LN(5872))/(LN(305575)-LN(5872))</f>
        <v>0.3138728766284738</v>
      </c>
      <c r="P145">
        <f>(LN(I145)-LN(104.83))/(LN(50666.67)-LN(104.83))</f>
        <v>0.49058285385998207</v>
      </c>
      <c r="Q145">
        <f>(LN(J145)-LN(111.11))/(LN(21600)-LN(111.11))</f>
        <v>0.81152459894115458</v>
      </c>
      <c r="R145">
        <f>(LN(K145)-LN(100))/(LN(10000)-LN(100))</f>
        <v>0.53347339481530653</v>
      </c>
      <c r="S145">
        <f>(LN(L145)-LN(34.7))/(LN(4813.51)-LN(34.7))</f>
        <v>0.73450550364154954</v>
      </c>
      <c r="T145">
        <f t="shared" si="19"/>
        <v>0.54698464161785076</v>
      </c>
    </row>
    <row r="146" spans="1:20" x14ac:dyDescent="0.25">
      <c r="A146">
        <v>6</v>
      </c>
      <c r="B146">
        <v>57300</v>
      </c>
      <c r="C146">
        <v>6589</v>
      </c>
      <c r="D146">
        <v>85000</v>
      </c>
      <c r="E146">
        <v>6000</v>
      </c>
      <c r="F146">
        <v>546.62399999999991</v>
      </c>
      <c r="H146">
        <f t="shared" si="20"/>
        <v>9550</v>
      </c>
      <c r="I146">
        <f t="shared" si="14"/>
        <v>1098.1666666666667</v>
      </c>
      <c r="J146">
        <f t="shared" si="15"/>
        <v>14166.666666666666</v>
      </c>
      <c r="K146">
        <f t="shared" si="16"/>
        <v>1000</v>
      </c>
      <c r="L146">
        <f t="shared" si="17"/>
        <v>91.103999999999985</v>
      </c>
      <c r="M146">
        <f t="shared" si="18"/>
        <v>25905.937333333331</v>
      </c>
      <c r="O146">
        <f>(LN(H146)-LN(5872))/(LN(305575)-LN(5872))</f>
        <v>0.12306322584817758</v>
      </c>
      <c r="P146">
        <f>(LN(I146)-LN(104.83))/(LN(50666.67)-LN(104.83))</f>
        <v>0.38006433727779571</v>
      </c>
      <c r="Q146">
        <f>(LN(J146)-LN(111.11))/(LN(21600)-LN(111.11))</f>
        <v>0.91996066434569956</v>
      </c>
      <c r="R146">
        <f>(LN(K146)-LN(100))/(LN(10000)-LN(100))</f>
        <v>0.49999999999999983</v>
      </c>
      <c r="S146">
        <f>(LN(L146)-LN(34.7))/(LN(4813.51)-LN(34.7))</f>
        <v>0.195696573176845</v>
      </c>
      <c r="T146">
        <f t="shared" si="19"/>
        <v>0.33485869448541233</v>
      </c>
    </row>
    <row r="147" spans="1:20" x14ac:dyDescent="0.25">
      <c r="A147">
        <v>4</v>
      </c>
      <c r="B147">
        <v>41480</v>
      </c>
      <c r="C147">
        <v>9847</v>
      </c>
      <c r="D147">
        <v>2400</v>
      </c>
      <c r="E147">
        <v>2500</v>
      </c>
      <c r="F147">
        <v>439.22879999999998</v>
      </c>
      <c r="H147">
        <f t="shared" si="20"/>
        <v>10370</v>
      </c>
      <c r="I147">
        <f t="shared" si="14"/>
        <v>2461.75</v>
      </c>
      <c r="J147">
        <f t="shared" si="15"/>
        <v>600</v>
      </c>
      <c r="K147">
        <f t="shared" si="16"/>
        <v>625</v>
      </c>
      <c r="L147">
        <f t="shared" si="17"/>
        <v>109.80719999999999</v>
      </c>
      <c r="M147">
        <f t="shared" si="18"/>
        <v>14166.557199999999</v>
      </c>
      <c r="O147">
        <f>(LN(H147)-LN(5872))/(LN(305575)-LN(5872))</f>
        <v>0.14390732216867805</v>
      </c>
      <c r="P147">
        <f>(LN(I147)-LN(104.83))/(LN(50666.67)-LN(104.83))</f>
        <v>0.51066968944421942</v>
      </c>
      <c r="Q147">
        <f>(LN(J147)-LN(111.11))/(LN(21600)-LN(111.11))</f>
        <v>0.32000607753207561</v>
      </c>
      <c r="R147">
        <f>(LN(K147)-LN(100))/(LN(10000)-LN(100))</f>
        <v>0.39794000867203738</v>
      </c>
      <c r="S147">
        <f>(LN(L147)-LN(34.7))/(LN(4813.51)-LN(34.7))</f>
        <v>0.23355295026346276</v>
      </c>
      <c r="T147">
        <f t="shared" si="19"/>
        <v>0.2937087145117796</v>
      </c>
    </row>
    <row r="148" spans="1:20" x14ac:dyDescent="0.25">
      <c r="A148">
        <v>4</v>
      </c>
      <c r="B148">
        <v>45720</v>
      </c>
      <c r="C148">
        <v>7462</v>
      </c>
      <c r="D148">
        <v>24000</v>
      </c>
      <c r="E148">
        <v>2410</v>
      </c>
      <c r="F148">
        <v>751.72800000000007</v>
      </c>
      <c r="H148">
        <f t="shared" si="20"/>
        <v>11430</v>
      </c>
      <c r="I148">
        <f t="shared" si="14"/>
        <v>1865.5</v>
      </c>
      <c r="J148">
        <f t="shared" si="15"/>
        <v>6000</v>
      </c>
      <c r="K148">
        <f t="shared" si="16"/>
        <v>602.5</v>
      </c>
      <c r="L148">
        <f t="shared" si="17"/>
        <v>187.93200000000002</v>
      </c>
      <c r="M148">
        <f t="shared" si="18"/>
        <v>20085.932000000001</v>
      </c>
      <c r="O148">
        <f>(LN(H148)-LN(5872))/(LN(305575)-LN(5872))</f>
        <v>0.16853395593391307</v>
      </c>
      <c r="P148">
        <f>(LN(I148)-LN(104.83))/(LN(50666.67)-LN(104.83))</f>
        <v>0.46579708569644973</v>
      </c>
      <c r="Q148">
        <f>(LN(J148)-LN(111.11))/(LN(21600)-LN(111.11))</f>
        <v>0.75693522346140096</v>
      </c>
      <c r="R148">
        <f>(LN(K148)-LN(100))/(LN(10000)-LN(100))</f>
        <v>0.38997852562345281</v>
      </c>
      <c r="S148">
        <f>(LN(L148)-LN(34.7))/(LN(4813.51)-LN(34.7))</f>
        <v>0.34249575777161156</v>
      </c>
      <c r="T148">
        <f t="shared" si="19"/>
        <v>0.38012615905202723</v>
      </c>
    </row>
    <row r="149" spans="1:20" x14ac:dyDescent="0.25">
      <c r="A149">
        <v>4</v>
      </c>
      <c r="B149">
        <v>45730</v>
      </c>
      <c r="C149">
        <v>1280</v>
      </c>
      <c r="D149">
        <v>2400</v>
      </c>
      <c r="E149">
        <v>2630</v>
      </c>
      <c r="F149">
        <v>169.32</v>
      </c>
      <c r="H149">
        <f t="shared" si="20"/>
        <v>11432.5</v>
      </c>
      <c r="I149">
        <f t="shared" si="14"/>
        <v>320</v>
      </c>
      <c r="J149">
        <f t="shared" si="15"/>
        <v>600</v>
      </c>
      <c r="K149">
        <f t="shared" si="16"/>
        <v>657.5</v>
      </c>
      <c r="L149">
        <f t="shared" si="17"/>
        <v>42.33</v>
      </c>
      <c r="M149">
        <f t="shared" si="18"/>
        <v>13052.33</v>
      </c>
      <c r="O149">
        <f>(LN(H149)-LN(5872))/(LN(305575)-LN(5872))</f>
        <v>0.16858929468537279</v>
      </c>
      <c r="P149">
        <f>(LN(I149)-LN(104.83))/(LN(50666.67)-LN(104.83))</f>
        <v>0.18055947852912235</v>
      </c>
      <c r="Q149">
        <f>(LN(J149)-LN(111.11))/(LN(21600)-LN(111.11))</f>
        <v>0.32000607753207561</v>
      </c>
      <c r="R149">
        <f>(LN(K149)-LN(100))/(LN(10000)-LN(100))</f>
        <v>0.40894787858089765</v>
      </c>
      <c r="S149">
        <f>(LN(L149)-LN(34.7))/(LN(4813.51)-LN(34.7))</f>
        <v>4.0295732204970999E-2</v>
      </c>
      <c r="T149">
        <f t="shared" si="19"/>
        <v>0.17422364865799778</v>
      </c>
    </row>
    <row r="150" spans="1:20" x14ac:dyDescent="0.25">
      <c r="A150">
        <v>7</v>
      </c>
      <c r="B150">
        <v>281525</v>
      </c>
      <c r="C150">
        <v>1936</v>
      </c>
      <c r="D150">
        <v>36000</v>
      </c>
      <c r="E150">
        <v>6500</v>
      </c>
      <c r="F150">
        <v>5963.232</v>
      </c>
      <c r="H150">
        <f t="shared" si="20"/>
        <v>40217.857142857145</v>
      </c>
      <c r="I150">
        <f t="shared" si="14"/>
        <v>276.57142857142856</v>
      </c>
      <c r="J150">
        <f t="shared" si="15"/>
        <v>5142.8571428571431</v>
      </c>
      <c r="K150">
        <f t="shared" si="16"/>
        <v>928.57142857142856</v>
      </c>
      <c r="L150">
        <f t="shared" si="17"/>
        <v>851.89028571428571</v>
      </c>
      <c r="M150">
        <f t="shared" si="18"/>
        <v>47417.747428571427</v>
      </c>
      <c r="O150">
        <f>(LN(H150)-LN(5872))/(LN(305575)-LN(5872))</f>
        <v>0.486871415603987</v>
      </c>
      <c r="P150">
        <f>(LN(I150)-LN(104.83))/(LN(50666.67)-LN(104.83))</f>
        <v>0.15696146142119538</v>
      </c>
      <c r="Q150">
        <f>(LN(J150)-LN(111.11))/(LN(21600)-LN(111.11))</f>
        <v>0.72768421984538711</v>
      </c>
      <c r="R150">
        <f>(LN(K150)-LN(100))/(LN(10000)-LN(100))</f>
        <v>0.48390765831429922</v>
      </c>
      <c r="S150">
        <f>(LN(L150)-LN(34.7))/(LN(4813.51)-LN(34.7))</f>
        <v>0.6489114252658571</v>
      </c>
      <c r="T150">
        <f t="shared" si="19"/>
        <v>0.44506109992949361</v>
      </c>
    </row>
    <row r="151" spans="1:20" x14ac:dyDescent="0.25">
      <c r="A151">
        <v>5</v>
      </c>
      <c r="B151">
        <v>49140</v>
      </c>
      <c r="C151">
        <v>8960</v>
      </c>
      <c r="D151">
        <v>1200</v>
      </c>
      <c r="E151">
        <v>3500</v>
      </c>
      <c r="F151">
        <v>1099.92</v>
      </c>
      <c r="H151">
        <f t="shared" si="20"/>
        <v>9828</v>
      </c>
      <c r="I151">
        <f t="shared" si="14"/>
        <v>1792</v>
      </c>
      <c r="J151">
        <f t="shared" si="15"/>
        <v>240</v>
      </c>
      <c r="K151">
        <f t="shared" si="16"/>
        <v>700</v>
      </c>
      <c r="L151">
        <f t="shared" si="17"/>
        <v>219.98400000000001</v>
      </c>
      <c r="M151">
        <f t="shared" si="18"/>
        <v>12779.984</v>
      </c>
      <c r="O151">
        <f>(LN(H151)-LN(5872))/(LN(305575)-LN(5872))</f>
        <v>0.13032392941174414</v>
      </c>
      <c r="P151">
        <f>(LN(I151)-LN(104.83))/(LN(50666.67)-LN(104.83))</f>
        <v>0.45929346865088033</v>
      </c>
      <c r="Q151">
        <f>(LN(J151)-LN(111.11))/(LN(21600)-LN(111.11))</f>
        <v>0.14613448941189386</v>
      </c>
      <c r="R151">
        <f>(LN(K151)-LN(100))/(LN(10000)-LN(100))</f>
        <v>0.42254902000712824</v>
      </c>
      <c r="S151">
        <f>(LN(L151)-LN(34.7))/(LN(4813.51)-LN(34.7))</f>
        <v>0.37442205648952259</v>
      </c>
      <c r="T151">
        <f t="shared" si="19"/>
        <v>0.26805328694264152</v>
      </c>
    </row>
    <row r="152" spans="1:20" x14ac:dyDescent="0.25">
      <c r="A152">
        <v>7</v>
      </c>
      <c r="B152">
        <v>95624</v>
      </c>
      <c r="C152">
        <v>8567</v>
      </c>
      <c r="D152">
        <v>1800</v>
      </c>
      <c r="E152">
        <v>3900</v>
      </c>
      <c r="F152">
        <v>5812.2</v>
      </c>
      <c r="H152">
        <f t="shared" si="20"/>
        <v>13660.571428571429</v>
      </c>
      <c r="I152">
        <f t="shared" si="14"/>
        <v>1223.8571428571429</v>
      </c>
      <c r="J152">
        <f t="shared" si="15"/>
        <v>257.14285714285717</v>
      </c>
      <c r="K152">
        <f t="shared" si="16"/>
        <v>557.14285714285711</v>
      </c>
      <c r="L152">
        <f t="shared" si="17"/>
        <v>830.31428571428569</v>
      </c>
      <c r="M152">
        <f t="shared" si="18"/>
        <v>16529.028571428571</v>
      </c>
      <c r="O152">
        <f>(LN(H152)-LN(5872))/(LN(305575)-LN(5872))</f>
        <v>0.21364332073214701</v>
      </c>
      <c r="P152">
        <f>(LN(I152)-LN(104.83))/(LN(50666.67)-LN(104.83))</f>
        <v>0.39759724277386715</v>
      </c>
      <c r="Q152">
        <f>(LN(J152)-LN(111.11))/(LN(21600)-LN(111.11))</f>
        <v>0.15922629501148977</v>
      </c>
      <c r="R152">
        <f>(LN(K152)-LN(100))/(LN(10000)-LN(100))</f>
        <v>0.37298328350612109</v>
      </c>
      <c r="S152">
        <f>(LN(L152)-LN(34.7))/(LN(4813.51)-LN(34.7))</f>
        <v>0.64371046019223654</v>
      </c>
      <c r="T152">
        <f t="shared" si="19"/>
        <v>0.3179109461348858</v>
      </c>
    </row>
    <row r="153" spans="1:20" x14ac:dyDescent="0.25">
      <c r="A153">
        <v>3</v>
      </c>
      <c r="B153">
        <v>68168</v>
      </c>
      <c r="C153">
        <v>2880</v>
      </c>
      <c r="D153">
        <v>48000</v>
      </c>
      <c r="E153">
        <v>7500</v>
      </c>
      <c r="F153">
        <v>6560.4480000000003</v>
      </c>
      <c r="H153">
        <f t="shared" si="20"/>
        <v>22722.666666666668</v>
      </c>
      <c r="I153">
        <f t="shared" si="14"/>
        <v>960</v>
      </c>
      <c r="J153">
        <f t="shared" si="15"/>
        <v>16000</v>
      </c>
      <c r="K153">
        <f t="shared" si="16"/>
        <v>2500</v>
      </c>
      <c r="L153">
        <f t="shared" si="17"/>
        <v>2186.8160000000003</v>
      </c>
      <c r="M153">
        <f t="shared" si="18"/>
        <v>44369.48266666667</v>
      </c>
      <c r="O153">
        <f>(LN(H153)-LN(5872))/(LN(305575)-LN(5872))</f>
        <v>0.34240072912215103</v>
      </c>
      <c r="P153">
        <f>(LN(I153)-LN(104.83))/(LN(50666.67)-LN(104.83))</f>
        <v>0.3583087959461051</v>
      </c>
      <c r="Q153">
        <f>(LN(J153)-LN(111.11))/(LN(21600)-LN(111.11))</f>
        <v>0.9430533778457264</v>
      </c>
      <c r="R153">
        <f>(LN(K153)-LN(100))/(LN(10000)-LN(100))</f>
        <v>0.69897000433601864</v>
      </c>
      <c r="S153">
        <f>(LN(L153)-LN(34.7))/(LN(4813.51)-LN(34.7))</f>
        <v>0.84004273730323376</v>
      </c>
      <c r="T153">
        <f t="shared" si="19"/>
        <v>0.58400648422974355</v>
      </c>
    </row>
    <row r="154" spans="1:20" x14ac:dyDescent="0.25">
      <c r="A154">
        <v>4</v>
      </c>
      <c r="B154">
        <v>38660</v>
      </c>
      <c r="C154">
        <v>7562</v>
      </c>
      <c r="D154">
        <v>1200</v>
      </c>
      <c r="E154">
        <v>3000</v>
      </c>
      <c r="F154">
        <v>1837.0319999999999</v>
      </c>
      <c r="H154">
        <f t="shared" si="20"/>
        <v>9665</v>
      </c>
      <c r="I154">
        <f t="shared" si="14"/>
        <v>1890.5</v>
      </c>
      <c r="J154">
        <f t="shared" si="15"/>
        <v>300</v>
      </c>
      <c r="K154">
        <f t="shared" si="16"/>
        <v>750</v>
      </c>
      <c r="L154">
        <f t="shared" si="17"/>
        <v>459.25799999999998</v>
      </c>
      <c r="M154">
        <f t="shared" si="18"/>
        <v>13064.758</v>
      </c>
      <c r="O154">
        <f>(LN(H154)-LN(5872))/(LN(305575)-LN(5872))</f>
        <v>0.12609206145036875</v>
      </c>
      <c r="P154">
        <f>(LN(I154)-LN(104.83))/(LN(50666.67)-LN(104.83))</f>
        <v>0.46795093008655625</v>
      </c>
      <c r="Q154">
        <f>(LN(J154)-LN(111.11))/(LN(21600)-LN(111.11))</f>
        <v>0.18847729862750376</v>
      </c>
      <c r="R154">
        <f>(LN(K154)-LN(100))/(LN(10000)-LN(100))</f>
        <v>0.43753063169584988</v>
      </c>
      <c r="S154">
        <f>(LN(L154)-LN(34.7))/(LN(4813.51)-LN(34.7))</f>
        <v>0.52364982366034474</v>
      </c>
      <c r="T154">
        <f t="shared" si="19"/>
        <v>0.30285817898081296</v>
      </c>
    </row>
    <row r="155" spans="1:20" x14ac:dyDescent="0.25">
      <c r="A155">
        <v>3</v>
      </c>
      <c r="B155">
        <v>23600</v>
      </c>
      <c r="C155">
        <v>1457</v>
      </c>
      <c r="D155">
        <v>7800</v>
      </c>
      <c r="E155">
        <v>380</v>
      </c>
      <c r="F155">
        <v>642.31200000000001</v>
      </c>
      <c r="H155">
        <f t="shared" si="20"/>
        <v>7866.666666666667</v>
      </c>
      <c r="I155">
        <f t="shared" si="14"/>
        <v>485.66666666666669</v>
      </c>
      <c r="J155">
        <f t="shared" si="15"/>
        <v>2600</v>
      </c>
      <c r="K155">
        <f t="shared" si="16"/>
        <v>126.66666666666667</v>
      </c>
      <c r="L155">
        <f t="shared" si="17"/>
        <v>214.10400000000001</v>
      </c>
      <c r="M155">
        <f t="shared" si="18"/>
        <v>11293.103999999999</v>
      </c>
      <c r="O155">
        <f>(LN(H155)-LN(5872))/(LN(305575)-LN(5872))</f>
        <v>7.3997756903127709E-2</v>
      </c>
      <c r="P155">
        <f>(LN(I155)-LN(104.83))/(LN(50666.67)-LN(104.83))</f>
        <v>0.24806034892565551</v>
      </c>
      <c r="Q155">
        <f>(LN(J155)-LN(111.11))/(LN(21600)-LN(111.11))</f>
        <v>0.59825221273976126</v>
      </c>
      <c r="R155">
        <f>(LN(K155)-LN(100))/(LN(10000)-LN(100))</f>
        <v>5.1331170948573715E-2</v>
      </c>
      <c r="S155">
        <f>(LN(L155)-LN(34.7))/(LN(4813.51)-LN(34.7))</f>
        <v>0.36892925244080854</v>
      </c>
      <c r="T155">
        <f t="shared" si="19"/>
        <v>0.18348344955876433</v>
      </c>
    </row>
    <row r="156" spans="1:20" x14ac:dyDescent="0.25">
      <c r="A156">
        <v>2</v>
      </c>
      <c r="B156">
        <v>15800</v>
      </c>
      <c r="C156">
        <v>2563</v>
      </c>
      <c r="D156">
        <v>3620</v>
      </c>
      <c r="E156">
        <v>1500</v>
      </c>
      <c r="F156">
        <v>464.4</v>
      </c>
      <c r="H156">
        <f t="shared" si="20"/>
        <v>7900</v>
      </c>
      <c r="I156">
        <f t="shared" si="14"/>
        <v>1281.5</v>
      </c>
      <c r="J156">
        <f t="shared" si="15"/>
        <v>1810</v>
      </c>
      <c r="K156">
        <f t="shared" si="16"/>
        <v>750</v>
      </c>
      <c r="L156">
        <f t="shared" si="17"/>
        <v>232.2</v>
      </c>
      <c r="M156">
        <f t="shared" si="18"/>
        <v>11973.7</v>
      </c>
      <c r="O156">
        <f>(LN(H156)-LN(5872))/(LN(305575)-LN(5872))</f>
        <v>7.5067680019580404E-2</v>
      </c>
      <c r="P156">
        <f>(LN(I156)-LN(104.83))/(LN(50666.67)-LN(104.83))</f>
        <v>0.40504363640515256</v>
      </c>
      <c r="Q156">
        <f>(LN(J156)-LN(111.11))/(LN(21600)-LN(111.11))</f>
        <v>0.52952554186931744</v>
      </c>
      <c r="R156">
        <f>(LN(K156)-LN(100))/(LN(10000)-LN(100))</f>
        <v>0.43753063169584988</v>
      </c>
      <c r="S156">
        <f>(LN(L156)-LN(34.7))/(LN(4813.51)-LN(34.7))</f>
        <v>0.38537895193758864</v>
      </c>
      <c r="T156">
        <f t="shared" si="19"/>
        <v>0.30672391236654944</v>
      </c>
    </row>
    <row r="157" spans="1:20" x14ac:dyDescent="0.25">
      <c r="A157">
        <v>5</v>
      </c>
      <c r="B157">
        <v>48840</v>
      </c>
      <c r="C157">
        <v>7895</v>
      </c>
      <c r="D157">
        <v>2400</v>
      </c>
      <c r="E157">
        <v>3500</v>
      </c>
      <c r="F157">
        <v>676.75200000000007</v>
      </c>
      <c r="H157">
        <f t="shared" si="20"/>
        <v>9768</v>
      </c>
      <c r="I157">
        <f t="shared" si="14"/>
        <v>1579</v>
      </c>
      <c r="J157">
        <f t="shared" si="15"/>
        <v>480</v>
      </c>
      <c r="K157">
        <f t="shared" si="16"/>
        <v>700</v>
      </c>
      <c r="L157">
        <f t="shared" si="17"/>
        <v>135.35040000000001</v>
      </c>
      <c r="M157">
        <f t="shared" si="18"/>
        <v>12662.350399999999</v>
      </c>
      <c r="O157">
        <f>(LN(H157)-LN(5872))/(LN(305575)-LN(5872))</f>
        <v>0.12877440564702633</v>
      </c>
      <c r="P157">
        <f>(LN(I157)-LN(104.83))/(LN(50666.67)-LN(104.83))</f>
        <v>0.43881991139648086</v>
      </c>
      <c r="Q157">
        <f>(LN(J157)-LN(111.11))/(LN(21600)-LN(111.11))</f>
        <v>0.27766326831646571</v>
      </c>
      <c r="R157">
        <f>(LN(K157)-LN(100))/(LN(10000)-LN(100))</f>
        <v>0.42254902000712824</v>
      </c>
      <c r="S157">
        <f>(LN(L157)-LN(34.7))/(LN(4813.51)-LN(34.7))</f>
        <v>0.27595402963454535</v>
      </c>
      <c r="T157">
        <f t="shared" si="19"/>
        <v>0.28344554143584366</v>
      </c>
    </row>
    <row r="158" spans="1:20" x14ac:dyDescent="0.25">
      <c r="A158">
        <v>4</v>
      </c>
      <c r="B158">
        <v>61280</v>
      </c>
      <c r="C158">
        <v>56000</v>
      </c>
      <c r="D158">
        <v>9600</v>
      </c>
      <c r="E158">
        <v>2000</v>
      </c>
      <c r="F158">
        <v>3147</v>
      </c>
      <c r="H158">
        <f t="shared" si="20"/>
        <v>15320</v>
      </c>
      <c r="I158">
        <f t="shared" si="14"/>
        <v>14000</v>
      </c>
      <c r="J158">
        <f t="shared" si="15"/>
        <v>2400</v>
      </c>
      <c r="K158">
        <f t="shared" si="16"/>
        <v>500</v>
      </c>
      <c r="L158">
        <f t="shared" si="17"/>
        <v>786.75</v>
      </c>
      <c r="M158">
        <f t="shared" si="18"/>
        <v>33006.75</v>
      </c>
      <c r="O158">
        <f>(LN(H158)-LN(5872))/(LN(305575)-LN(5872))</f>
        <v>0.24265280455256982</v>
      </c>
      <c r="P158">
        <f>(LN(I158)-LN(104.83))/(LN(50666.67)-LN(104.83))</f>
        <v>0.7918982665340103</v>
      </c>
      <c r="Q158">
        <f>(LN(J158)-LN(111.11))/(LN(21600)-LN(111.11))</f>
        <v>0.58306363534121941</v>
      </c>
      <c r="R158">
        <f>(LN(K158)-LN(100))/(LN(10000)-LN(100))</f>
        <v>0.34948500216800921</v>
      </c>
      <c r="S158">
        <f>(LN(L158)-LN(34.7))/(LN(4813.51)-LN(34.7))</f>
        <v>0.63278407745249732</v>
      </c>
      <c r="T158">
        <f t="shared" si="19"/>
        <v>0.47732144847920949</v>
      </c>
    </row>
    <row r="159" spans="1:20" x14ac:dyDescent="0.25">
      <c r="A159">
        <v>6</v>
      </c>
      <c r="B159">
        <v>66892</v>
      </c>
      <c r="C159">
        <v>5460</v>
      </c>
      <c r="D159">
        <v>25000</v>
      </c>
      <c r="E159">
        <v>9500</v>
      </c>
      <c r="F159">
        <v>3569.5919999999996</v>
      </c>
      <c r="H159">
        <f t="shared" si="20"/>
        <v>11148.666666666666</v>
      </c>
      <c r="I159">
        <f t="shared" si="14"/>
        <v>910</v>
      </c>
      <c r="J159">
        <f t="shared" si="15"/>
        <v>4166.666666666667</v>
      </c>
      <c r="K159">
        <f t="shared" si="16"/>
        <v>1583.3333333333333</v>
      </c>
      <c r="L159">
        <f t="shared" si="17"/>
        <v>594.9319999999999</v>
      </c>
      <c r="M159">
        <f t="shared" si="18"/>
        <v>18403.598666666665</v>
      </c>
      <c r="O159">
        <f>(LN(H159)-LN(5872))/(LN(305575)-LN(5872))</f>
        <v>0.16222789095639512</v>
      </c>
      <c r="P159">
        <f>(LN(I159)-LN(104.83))/(LN(50666.67)-LN(104.83))</f>
        <v>0.34965462619246412</v>
      </c>
      <c r="Q159">
        <f>(LN(J159)-LN(111.11))/(LN(21600)-LN(111.11))</f>
        <v>0.68774203504298426</v>
      </c>
      <c r="R159">
        <f>(LN(K159)-LN(100))/(LN(10000)-LN(100))</f>
        <v>0.59978617745260188</v>
      </c>
      <c r="S159">
        <f>(LN(L159)-LN(34.7))/(LN(4813.51)-LN(34.7))</f>
        <v>0.576125851217683</v>
      </c>
      <c r="T159">
        <f t="shared" si="19"/>
        <v>0.42261103912867043</v>
      </c>
    </row>
    <row r="160" spans="1:20" x14ac:dyDescent="0.25">
      <c r="A160">
        <v>4</v>
      </c>
      <c r="B160">
        <v>73886</v>
      </c>
      <c r="C160">
        <v>1920</v>
      </c>
      <c r="D160">
        <v>36000</v>
      </c>
      <c r="E160">
        <v>1200</v>
      </c>
      <c r="F160">
        <v>5428.6559999999999</v>
      </c>
      <c r="H160">
        <f t="shared" si="20"/>
        <v>18471.5</v>
      </c>
      <c r="I160">
        <f t="shared" si="14"/>
        <v>480</v>
      </c>
      <c r="J160">
        <f t="shared" si="15"/>
        <v>9000</v>
      </c>
      <c r="K160">
        <f t="shared" si="16"/>
        <v>300</v>
      </c>
      <c r="L160">
        <f t="shared" si="17"/>
        <v>1357.164</v>
      </c>
      <c r="M160">
        <f t="shared" si="18"/>
        <v>29608.664000000001</v>
      </c>
      <c r="O160">
        <f>(LN(H160)-LN(5872))/(LN(305575)-LN(5872))</f>
        <v>0.2899882907481019</v>
      </c>
      <c r="P160">
        <f>(LN(I160)-LN(104.83))/(LN(50666.67)-LN(104.83))</f>
        <v>0.24616146291071345</v>
      </c>
      <c r="Q160">
        <f>(LN(J160)-LN(111.11))/(LN(21600)-LN(111.11))</f>
        <v>0.83387462688621961</v>
      </c>
      <c r="R160">
        <f>(LN(K160)-LN(100))/(LN(10000)-LN(100))</f>
        <v>0.23856062735983108</v>
      </c>
      <c r="S160">
        <f>(LN(L160)-LN(34.7))/(LN(4813.51)-LN(34.7))</f>
        <v>0.74332606780255051</v>
      </c>
      <c r="T160">
        <f t="shared" si="19"/>
        <v>0.40243512874232751</v>
      </c>
    </row>
    <row r="161" spans="1:20" x14ac:dyDescent="0.25">
      <c r="A161">
        <v>5</v>
      </c>
      <c r="B161">
        <v>50290</v>
      </c>
      <c r="C161">
        <v>7520</v>
      </c>
      <c r="D161">
        <v>3600</v>
      </c>
      <c r="E161">
        <v>3000</v>
      </c>
      <c r="F161">
        <v>571.67999999999995</v>
      </c>
      <c r="H161">
        <f t="shared" si="20"/>
        <v>10058</v>
      </c>
      <c r="I161">
        <f t="shared" si="14"/>
        <v>1504</v>
      </c>
      <c r="J161">
        <f t="shared" si="15"/>
        <v>720</v>
      </c>
      <c r="K161">
        <f t="shared" si="16"/>
        <v>600</v>
      </c>
      <c r="L161">
        <f t="shared" si="17"/>
        <v>114.33599999999998</v>
      </c>
      <c r="M161">
        <f t="shared" si="18"/>
        <v>12996.335999999999</v>
      </c>
      <c r="O161">
        <f>(LN(H161)-LN(5872))/(LN(305575)-LN(5872))</f>
        <v>0.13617739179695088</v>
      </c>
      <c r="P161">
        <f>(LN(I161)-LN(104.83))/(LN(50666.67)-LN(104.83))</f>
        <v>0.43094642797593102</v>
      </c>
      <c r="Q161">
        <f>(LN(J161)-LN(111.11))/(LN(21600)-LN(111.11))</f>
        <v>0.35460267174128418</v>
      </c>
      <c r="R161">
        <f>(LN(K161)-LN(100))/(LN(10000)-LN(100))</f>
        <v>0.38907562519182165</v>
      </c>
      <c r="S161">
        <f>(LN(L161)-LN(34.7))/(LN(4813.51)-LN(34.7))</f>
        <v>0.24174673743821973</v>
      </c>
      <c r="T161">
        <f t="shared" si="19"/>
        <v>0.28729825571503737</v>
      </c>
    </row>
    <row r="162" spans="1:20" x14ac:dyDescent="0.25">
      <c r="A162">
        <v>11</v>
      </c>
      <c r="B162">
        <v>78270</v>
      </c>
      <c r="C162">
        <v>1456</v>
      </c>
      <c r="D162">
        <v>1800</v>
      </c>
      <c r="E162">
        <v>6500</v>
      </c>
      <c r="F162">
        <v>381.72</v>
      </c>
      <c r="H162">
        <f t="shared" si="20"/>
        <v>7115.454545454545</v>
      </c>
      <c r="I162">
        <f t="shared" si="14"/>
        <v>132.36363636363637</v>
      </c>
      <c r="J162">
        <f t="shared" si="15"/>
        <v>163.63636363636363</v>
      </c>
      <c r="K162">
        <f t="shared" si="16"/>
        <v>590.90909090909088</v>
      </c>
      <c r="L162">
        <f t="shared" si="17"/>
        <v>34.701818181818183</v>
      </c>
      <c r="M162">
        <f t="shared" si="18"/>
        <v>8037.0654545454545</v>
      </c>
      <c r="O162">
        <f>(LN(H162)-LN(5872))/(LN(305575)-LN(5872))</f>
        <v>4.8601676575802319E-2</v>
      </c>
      <c r="P162">
        <f>(LN(I162)-LN(104.83))/(LN(50666.67)-LN(104.83))</f>
        <v>3.7732552108592561E-2</v>
      </c>
      <c r="Q162">
        <f>(LN(J162)-LN(111.11))/(LN(21600)-LN(111.11))</f>
        <v>7.3459443358235718E-2</v>
      </c>
      <c r="R162">
        <f>(LN(K162)-LN(100))/(LN(10000)-LN(100))</f>
        <v>0.38576033574231511</v>
      </c>
      <c r="S162">
        <f>(LN(L162)-LN(34.7))/(LN(4813.51)-LN(34.7))</f>
        <v>1.0622688798925912E-5</v>
      </c>
      <c r="T162">
        <f t="shared" si="19"/>
        <v>1.4073218121222626E-2</v>
      </c>
    </row>
    <row r="163" spans="1:20" x14ac:dyDescent="0.25">
      <c r="A163">
        <v>5</v>
      </c>
      <c r="B163">
        <v>50900</v>
      </c>
      <c r="C163">
        <v>9523</v>
      </c>
      <c r="D163">
        <v>1800</v>
      </c>
      <c r="E163">
        <v>1200</v>
      </c>
      <c r="F163">
        <v>6369.24</v>
      </c>
      <c r="H163">
        <f t="shared" si="20"/>
        <v>10180</v>
      </c>
      <c r="I163">
        <f t="shared" si="14"/>
        <v>1904.6</v>
      </c>
      <c r="J163">
        <f t="shared" si="15"/>
        <v>360</v>
      </c>
      <c r="K163">
        <f t="shared" si="16"/>
        <v>240</v>
      </c>
      <c r="L163">
        <f t="shared" si="17"/>
        <v>1273.848</v>
      </c>
      <c r="M163">
        <f t="shared" si="18"/>
        <v>13958.448</v>
      </c>
      <c r="O163">
        <f>(LN(H163)-LN(5872))/(LN(305575)-LN(5872))</f>
        <v>0.13922816950589986</v>
      </c>
      <c r="P163">
        <f>(LN(I163)-LN(104.83))/(LN(50666.67)-LN(104.83))</f>
        <v>0.46915317063567713</v>
      </c>
      <c r="Q163">
        <f>(LN(J163)-LN(111.11))/(LN(21600)-LN(111.11))</f>
        <v>0.22307389283671231</v>
      </c>
      <c r="R163">
        <f>(LN(K163)-LN(100))/(LN(10000)-LN(100))</f>
        <v>0.19010562085580288</v>
      </c>
      <c r="S163">
        <f>(LN(L163)-LN(34.7))/(LN(4813.51)-LN(34.7))</f>
        <v>0.73048152025141022</v>
      </c>
      <c r="T163">
        <f t="shared" si="19"/>
        <v>0.28921375312419245</v>
      </c>
    </row>
    <row r="164" spans="1:20" x14ac:dyDescent="0.25">
      <c r="A164">
        <v>5</v>
      </c>
      <c r="B164">
        <v>45800</v>
      </c>
      <c r="C164">
        <v>7896</v>
      </c>
      <c r="D164">
        <v>1200</v>
      </c>
      <c r="E164">
        <v>3500</v>
      </c>
      <c r="F164">
        <v>968.49600000000009</v>
      </c>
      <c r="H164">
        <f t="shared" si="20"/>
        <v>9160</v>
      </c>
      <c r="I164">
        <f t="shared" si="14"/>
        <v>1579.2</v>
      </c>
      <c r="J164">
        <f t="shared" si="15"/>
        <v>240</v>
      </c>
      <c r="K164">
        <f t="shared" si="16"/>
        <v>700</v>
      </c>
      <c r="L164">
        <f t="shared" si="17"/>
        <v>193.69920000000002</v>
      </c>
      <c r="M164">
        <f t="shared" si="18"/>
        <v>11872.8992</v>
      </c>
      <c r="O164">
        <f>(LN(H164)-LN(5872))/(LN(305575)-LN(5872))</f>
        <v>0.11251287760245121</v>
      </c>
      <c r="P164">
        <f>(LN(I164)-LN(104.83))/(LN(50666.67)-LN(104.83))</f>
        <v>0.43884040337310504</v>
      </c>
      <c r="Q164">
        <f>(LN(J164)-LN(111.11))/(LN(21600)-LN(111.11))</f>
        <v>0.14613448941189386</v>
      </c>
      <c r="R164">
        <f>(LN(K164)-LN(100))/(LN(10000)-LN(100))</f>
        <v>0.42254902000712824</v>
      </c>
      <c r="S164">
        <f>(LN(L164)-LN(34.7))/(LN(4813.51)-LN(34.7))</f>
        <v>0.34862380634828388</v>
      </c>
      <c r="T164">
        <f t="shared" si="19"/>
        <v>0.25427235225368344</v>
      </c>
    </row>
    <row r="165" spans="1:20" x14ac:dyDescent="0.25">
      <c r="A165">
        <v>5</v>
      </c>
      <c r="B165">
        <v>55850</v>
      </c>
      <c r="C165">
        <v>1458</v>
      </c>
      <c r="D165">
        <v>108000</v>
      </c>
      <c r="E165">
        <v>3590</v>
      </c>
      <c r="F165">
        <v>950.44799999999987</v>
      </c>
      <c r="H165">
        <f t="shared" si="20"/>
        <v>11170</v>
      </c>
      <c r="I165">
        <f t="shared" si="14"/>
        <v>291.60000000000002</v>
      </c>
      <c r="J165">
        <f t="shared" si="15"/>
        <v>21600</v>
      </c>
      <c r="K165">
        <f t="shared" si="16"/>
        <v>718</v>
      </c>
      <c r="L165">
        <f t="shared" si="17"/>
        <v>190.08959999999996</v>
      </c>
      <c r="M165">
        <f t="shared" si="18"/>
        <v>33969.689599999998</v>
      </c>
      <c r="O165">
        <f>(LN(H165)-LN(5872))/(LN(305575)-LN(5872))</f>
        <v>0.16271162167790379</v>
      </c>
      <c r="P165">
        <f>(LN(I165)-LN(104.83))/(LN(50666.67)-LN(104.83))</f>
        <v>0.16552263117092925</v>
      </c>
      <c r="Q165">
        <f>(LN(J165)-LN(111.11))/(LN(21600)-LN(111.11))</f>
        <v>1</v>
      </c>
      <c r="R165">
        <f>(LN(K165)-LN(100))/(LN(10000)-LN(100))</f>
        <v>0.42806222212114997</v>
      </c>
      <c r="S165">
        <f>(LN(L165)-LN(34.7))/(LN(4813.51)-LN(34.7))</f>
        <v>0.34481009706920768</v>
      </c>
      <c r="T165">
        <f t="shared" si="19"/>
        <v>0.3310339729078921</v>
      </c>
    </row>
    <row r="166" spans="1:20" x14ac:dyDescent="0.25">
      <c r="A166">
        <v>7</v>
      </c>
      <c r="B166">
        <v>157940</v>
      </c>
      <c r="C166">
        <v>7890</v>
      </c>
      <c r="D166">
        <v>36000</v>
      </c>
      <c r="E166">
        <v>9500</v>
      </c>
      <c r="F166">
        <v>11623.583999999999</v>
      </c>
      <c r="H166">
        <f t="shared" si="20"/>
        <v>22562.857142857141</v>
      </c>
      <c r="I166">
        <f t="shared" si="14"/>
        <v>1127.1428571428571</v>
      </c>
      <c r="J166">
        <f t="shared" si="15"/>
        <v>5142.8571428571431</v>
      </c>
      <c r="K166">
        <f t="shared" si="16"/>
        <v>1357.1428571428571</v>
      </c>
      <c r="L166">
        <f t="shared" si="17"/>
        <v>1660.5119999999999</v>
      </c>
      <c r="M166">
        <f t="shared" si="18"/>
        <v>31850.512000000002</v>
      </c>
      <c r="O166">
        <f>(LN(H166)-LN(5872))/(LN(305575)-LN(5872))</f>
        <v>0.34061482504285584</v>
      </c>
      <c r="P166">
        <f>(LN(I166)-LN(104.83))/(LN(50666.67)-LN(104.83))</f>
        <v>0.38427808851330458</v>
      </c>
      <c r="Q166">
        <f>(LN(J166)-LN(111.11))/(LN(21600)-LN(111.11))</f>
        <v>0.72768421984538711</v>
      </c>
      <c r="R166">
        <f>(LN(K166)-LN(100))/(LN(10000)-LN(100))</f>
        <v>0.56631278263729534</v>
      </c>
      <c r="S166">
        <f>(LN(L166)-LN(34.7))/(LN(4813.51)-LN(34.7))</f>
        <v>0.78422442088092437</v>
      </c>
      <c r="T166">
        <f t="shared" si="19"/>
        <v>0.53121431579659062</v>
      </c>
    </row>
    <row r="167" spans="1:20" x14ac:dyDescent="0.25">
      <c r="A167">
        <v>4</v>
      </c>
      <c r="B167">
        <v>144480</v>
      </c>
      <c r="C167">
        <v>4895</v>
      </c>
      <c r="D167">
        <v>6012</v>
      </c>
      <c r="E167">
        <v>8000</v>
      </c>
      <c r="F167">
        <v>722.71199999999999</v>
      </c>
      <c r="H167">
        <f t="shared" si="20"/>
        <v>36120</v>
      </c>
      <c r="I167">
        <f t="shared" si="14"/>
        <v>1223.75</v>
      </c>
      <c r="J167">
        <f t="shared" si="15"/>
        <v>1503</v>
      </c>
      <c r="K167">
        <f t="shared" si="16"/>
        <v>2000</v>
      </c>
      <c r="L167">
        <f t="shared" si="17"/>
        <v>180.678</v>
      </c>
      <c r="M167">
        <f t="shared" si="18"/>
        <v>41027.428</v>
      </c>
      <c r="O167">
        <f>(LN(H167)-LN(5872))/(LN(305575)-LN(5872))</f>
        <v>0.45967901247496157</v>
      </c>
      <c r="P167">
        <f>(LN(I167)-LN(104.83))/(LN(50666.67)-LN(104.83))</f>
        <v>0.39758307782547819</v>
      </c>
      <c r="Q167">
        <f>(LN(J167)-LN(111.11))/(LN(21600)-LN(111.11))</f>
        <v>0.49425679847980086</v>
      </c>
      <c r="R167">
        <f>(LN(K167)-LN(100))/(LN(10000)-LN(100))</f>
        <v>0.6505149978319904</v>
      </c>
      <c r="S167">
        <f>(LN(L167)-LN(34.7))/(LN(4813.51)-LN(34.7))</f>
        <v>0.33451517680874887</v>
      </c>
      <c r="T167">
        <f t="shared" si="19"/>
        <v>0.45572375985774677</v>
      </c>
    </row>
    <row r="168" spans="1:20" x14ac:dyDescent="0.25">
      <c r="A168">
        <v>4</v>
      </c>
      <c r="B168">
        <v>39600</v>
      </c>
      <c r="C168">
        <v>3571</v>
      </c>
      <c r="D168">
        <v>1785</v>
      </c>
      <c r="E168">
        <v>3500</v>
      </c>
      <c r="F168">
        <v>667.44479999999999</v>
      </c>
      <c r="H168">
        <f t="shared" si="20"/>
        <v>9900</v>
      </c>
      <c r="I168">
        <f t="shared" si="14"/>
        <v>892.75</v>
      </c>
      <c r="J168">
        <f t="shared" si="15"/>
        <v>446.25</v>
      </c>
      <c r="K168">
        <f t="shared" si="16"/>
        <v>875</v>
      </c>
      <c r="L168">
        <f t="shared" si="17"/>
        <v>166.8612</v>
      </c>
      <c r="M168">
        <f t="shared" si="18"/>
        <v>12280.861199999999</v>
      </c>
      <c r="O168">
        <f>(LN(H168)-LN(5872))/(LN(305575)-LN(5872))</f>
        <v>0.13217091892647848</v>
      </c>
      <c r="P168">
        <f>(LN(I168)-LN(104.83))/(LN(50666.67)-LN(104.83))</f>
        <v>0.34655820283272681</v>
      </c>
      <c r="Q168">
        <f>(LN(J168)-LN(111.11))/(LN(21600)-LN(111.11))</f>
        <v>0.26382877716190783</v>
      </c>
      <c r="R168">
        <f>(LN(K168)-LN(100))/(LN(10000)-LN(100))</f>
        <v>0.47100402651115642</v>
      </c>
      <c r="S168">
        <f>(LN(L168)-LN(34.7))/(LN(4813.51)-LN(34.7))</f>
        <v>0.31838642961383701</v>
      </c>
      <c r="T168">
        <f t="shared" si="19"/>
        <v>0.28290634317570013</v>
      </c>
    </row>
    <row r="169" spans="1:20" x14ac:dyDescent="0.25">
      <c r="A169">
        <v>3</v>
      </c>
      <c r="B169">
        <v>34190</v>
      </c>
      <c r="C169">
        <v>5896</v>
      </c>
      <c r="D169">
        <v>1350</v>
      </c>
      <c r="E169">
        <v>1500</v>
      </c>
      <c r="F169">
        <v>1099.704</v>
      </c>
      <c r="H169">
        <f t="shared" si="20"/>
        <v>11396.666666666666</v>
      </c>
      <c r="I169">
        <f t="shared" si="14"/>
        <v>1965.3333333333333</v>
      </c>
      <c r="J169">
        <f t="shared" si="15"/>
        <v>450</v>
      </c>
      <c r="K169">
        <f t="shared" si="16"/>
        <v>500</v>
      </c>
      <c r="L169">
        <f t="shared" si="17"/>
        <v>366.56799999999998</v>
      </c>
      <c r="M169">
        <f t="shared" si="18"/>
        <v>14678.567999999999</v>
      </c>
      <c r="O169">
        <f>(LN(H169)-LN(5872))/(LN(305575)-LN(5872))</f>
        <v>0.16779494711410659</v>
      </c>
      <c r="P169">
        <f>(LN(I169)-LN(104.83))/(LN(50666.67)-LN(104.83))</f>
        <v>0.4742318731775374</v>
      </c>
      <c r="Q169">
        <f>(LN(J169)-LN(111.11))/(LN(21600)-LN(111.11))</f>
        <v>0.26541670205232221</v>
      </c>
      <c r="R169">
        <f>(LN(K169)-LN(100))/(LN(10000)-LN(100))</f>
        <v>0.34948500216800921</v>
      </c>
      <c r="S169">
        <f>(LN(L169)-LN(34.7))/(LN(4813.51)-LN(34.7))</f>
        <v>0.47794668224183867</v>
      </c>
      <c r="T169">
        <f t="shared" si="19"/>
        <v>0.32322219275217423</v>
      </c>
    </row>
    <row r="170" spans="1:20" x14ac:dyDescent="0.25">
      <c r="A170">
        <v>5</v>
      </c>
      <c r="B170">
        <v>47940</v>
      </c>
      <c r="C170">
        <v>4562</v>
      </c>
      <c r="D170">
        <v>2400</v>
      </c>
      <c r="E170">
        <v>3500</v>
      </c>
      <c r="F170">
        <v>783.19200000000001</v>
      </c>
      <c r="H170">
        <f t="shared" si="20"/>
        <v>9588</v>
      </c>
      <c r="I170">
        <f t="shared" si="14"/>
        <v>912.4</v>
      </c>
      <c r="J170">
        <f t="shared" si="15"/>
        <v>480</v>
      </c>
      <c r="K170">
        <f t="shared" si="16"/>
        <v>700</v>
      </c>
      <c r="L170">
        <f t="shared" si="17"/>
        <v>156.63839999999999</v>
      </c>
      <c r="M170">
        <f t="shared" si="18"/>
        <v>11837.038399999999</v>
      </c>
      <c r="O170">
        <f>(LN(H170)-LN(5872))/(LN(305575)-LN(5872))</f>
        <v>0.12406807456360236</v>
      </c>
      <c r="P170">
        <f>(LN(I170)-LN(104.83))/(LN(50666.67)-LN(104.83))</f>
        <v>0.35008077499339874</v>
      </c>
      <c r="Q170">
        <f>(LN(J170)-LN(111.11))/(LN(21600)-LN(111.11))</f>
        <v>0.27766326831646571</v>
      </c>
      <c r="R170">
        <f>(LN(K170)-LN(100))/(LN(10000)-LN(100))</f>
        <v>0.42254902000712824</v>
      </c>
      <c r="S170">
        <f>(LN(L170)-LN(34.7))/(LN(4813.51)-LN(34.7))</f>
        <v>0.30556876990511694</v>
      </c>
      <c r="T170">
        <f t="shared" si="19"/>
        <v>0.27445210117123425</v>
      </c>
    </row>
    <row r="171" spans="1:20" x14ac:dyDescent="0.25">
      <c r="A171">
        <v>4</v>
      </c>
      <c r="B171">
        <v>40160</v>
      </c>
      <c r="C171">
        <v>25630</v>
      </c>
      <c r="D171">
        <v>1200</v>
      </c>
      <c r="E171">
        <v>3000</v>
      </c>
      <c r="F171">
        <v>576.6</v>
      </c>
      <c r="H171">
        <f t="shared" si="20"/>
        <v>10040</v>
      </c>
      <c r="I171">
        <f t="shared" si="14"/>
        <v>6407.5</v>
      </c>
      <c r="J171">
        <f t="shared" si="15"/>
        <v>300</v>
      </c>
      <c r="K171">
        <f t="shared" si="16"/>
        <v>750</v>
      </c>
      <c r="L171">
        <f t="shared" si="17"/>
        <v>144.15</v>
      </c>
      <c r="M171">
        <f t="shared" si="18"/>
        <v>17641.650000000001</v>
      </c>
      <c r="O171">
        <f>(LN(H171)-LN(5872))/(LN(305575)-LN(5872))</f>
        <v>0.13572414698268667</v>
      </c>
      <c r="P171">
        <f>(LN(I171)-LN(104.83))/(LN(50666.67)-LN(104.83))</f>
        <v>0.66544167974671808</v>
      </c>
      <c r="Q171">
        <f>(LN(J171)-LN(111.11))/(LN(21600)-LN(111.11))</f>
        <v>0.18847729862750376</v>
      </c>
      <c r="R171">
        <f>(LN(K171)-LN(100))/(LN(10000)-LN(100))</f>
        <v>0.43753063169584988</v>
      </c>
      <c r="S171">
        <f>(LN(L171)-LN(34.7))/(LN(4813.51)-LN(34.7))</f>
        <v>0.28872406341147377</v>
      </c>
      <c r="T171">
        <f t="shared" si="19"/>
        <v>0.29275446174689873</v>
      </c>
    </row>
    <row r="172" spans="1:20" x14ac:dyDescent="0.25">
      <c r="O172">
        <f>SUM(O4:O171)</f>
        <v>46.950063124859163</v>
      </c>
      <c r="P172">
        <f>SUM(P4:P171)</f>
        <v>84.84550101403704</v>
      </c>
      <c r="Q172">
        <f>SUM(Q4:Q171)</f>
        <v>74.949438405691012</v>
      </c>
      <c r="R172">
        <f>SUM(R4:R171)</f>
        <v>77.249082218734074</v>
      </c>
      <c r="S172">
        <f>SUM(S4:S171)</f>
        <v>100.31197208420316</v>
      </c>
      <c r="T172">
        <f t="shared" si="19"/>
        <v>74.620111868928262</v>
      </c>
    </row>
    <row r="173" spans="1:20" x14ac:dyDescent="0.25">
      <c r="O173">
        <f>O172/168</f>
        <v>0.27946466145749504</v>
      </c>
      <c r="P173">
        <f t="shared" ref="P173:S173" si="21">P172/168</f>
        <v>0.50503274413117283</v>
      </c>
      <c r="Q173">
        <f t="shared" si="21"/>
        <v>0.4461276095576846</v>
      </c>
      <c r="R173">
        <f t="shared" si="21"/>
        <v>0.45981596558770282</v>
      </c>
      <c r="S173">
        <f t="shared" si="21"/>
        <v>0.59709507192978073</v>
      </c>
      <c r="T173">
        <f t="shared" si="19"/>
        <v>0.44416733255314456</v>
      </c>
    </row>
    <row r="175" spans="1:20" x14ac:dyDescent="0.25">
      <c r="O175">
        <f>(O173*P173*Q173*R173*S173)</f>
        <v>1.7287534918057724E-2</v>
      </c>
    </row>
    <row r="176" spans="1:20" x14ac:dyDescent="0.25">
      <c r="N176" t="s">
        <v>19</v>
      </c>
      <c r="O176">
        <f>(O175)^0.2</f>
        <v>0.44416733255314456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A4" sqref="A4:F88"/>
    </sheetView>
  </sheetViews>
  <sheetFormatPr defaultRowHeight="15" x14ac:dyDescent="0.25"/>
  <cols>
    <col min="7" max="7" width="10.42578125" customWidth="1"/>
    <col min="8" max="8" width="10" bestFit="1" customWidth="1"/>
  </cols>
  <sheetData>
    <row r="1" spans="1:13" x14ac:dyDescent="0.25">
      <c r="C1" t="s">
        <v>12</v>
      </c>
    </row>
    <row r="2" spans="1:13" x14ac:dyDescent="0.25">
      <c r="B2" t="s">
        <v>6</v>
      </c>
    </row>
    <row r="4" spans="1:13" x14ac:dyDescent="0.25">
      <c r="A4" t="s">
        <v>1</v>
      </c>
      <c r="B4" t="s">
        <v>7</v>
      </c>
      <c r="C4" t="s">
        <v>3</v>
      </c>
      <c r="D4" t="s">
        <v>4</v>
      </c>
      <c r="E4" t="s">
        <v>8</v>
      </c>
      <c r="F4" t="s">
        <v>9</v>
      </c>
      <c r="G4" t="s">
        <v>10</v>
      </c>
      <c r="H4" t="s">
        <v>14</v>
      </c>
      <c r="I4" t="s">
        <v>15</v>
      </c>
      <c r="J4" t="s">
        <v>16</v>
      </c>
      <c r="K4" t="s">
        <v>17</v>
      </c>
      <c r="L4" t="s">
        <v>18</v>
      </c>
      <c r="M4" t="s">
        <v>19</v>
      </c>
    </row>
    <row r="5" spans="1:13" x14ac:dyDescent="0.25">
      <c r="A5">
        <v>26753.333333333332</v>
      </c>
      <c r="B5">
        <v>40000</v>
      </c>
      <c r="C5">
        <v>666.66666666666663</v>
      </c>
      <c r="D5">
        <v>853.33333333333337</v>
      </c>
      <c r="E5">
        <v>1240.2879999999998</v>
      </c>
      <c r="F5">
        <v>69513.621333333329</v>
      </c>
      <c r="G5">
        <v>0</v>
      </c>
      <c r="H5">
        <f>(LN(A5)-LN(6714.29))/(LN(305575)-LN(6714.29))</f>
        <v>0.36208394397206178</v>
      </c>
      <c r="I5">
        <f>(LN(B5)-LN(175.72))/(LN(58666.67)-LN(175.72))</f>
        <v>0.93408883826711098</v>
      </c>
      <c r="J5">
        <f>(LN(C5)-LN(111.11))/(LN(16000)-LN(111.11))</f>
        <v>0.36052981388953864</v>
      </c>
      <c r="K5">
        <f>(LN(D5)-LN(100))/(LN(6000)-LN(100))</f>
        <v>0.52364426838903289</v>
      </c>
      <c r="L5">
        <f>(LN(E5)-LN(179.31))/(LN(4813.51)-LN(179.31))</f>
        <v>0.5878249643368797</v>
      </c>
      <c r="M5">
        <f>(H5*I5*J5*K5*L5)^0.2</f>
        <v>0.51866220604742008</v>
      </c>
    </row>
    <row r="6" spans="1:13" x14ac:dyDescent="0.25">
      <c r="A6">
        <v>18511</v>
      </c>
      <c r="B6">
        <v>1250</v>
      </c>
      <c r="C6">
        <v>10000</v>
      </c>
      <c r="D6">
        <v>700</v>
      </c>
      <c r="E6">
        <v>419.73599999999999</v>
      </c>
      <c r="F6">
        <v>30880.736000000001</v>
      </c>
      <c r="G6">
        <v>0</v>
      </c>
      <c r="H6">
        <f t="shared" ref="H6:H69" si="0">(LN(A6)-LN(6714.29))/(LN(305575)-LN(6714.29))</f>
        <v>0.26562033501150706</v>
      </c>
      <c r="I6">
        <f t="shared" ref="I6:I69" si="1">(LN(B6)-LN(175.72))/(LN(58666.67)-LN(175.72))</f>
        <v>0.33765211042512688</v>
      </c>
      <c r="J6">
        <f t="shared" ref="J6:J69" si="2">(LN(C6)-LN(111.11))/(LN(16000)-LN(111.11))</f>
        <v>0.90542850300510591</v>
      </c>
      <c r="K6">
        <f t="shared" ref="K6:K69" si="3">(LN(D6)-LN(100))/(LN(6000)-LN(100))</f>
        <v>0.47526780403631202</v>
      </c>
      <c r="L6">
        <f t="shared" ref="L6:L69" si="4">(LN(E6)-LN(179.31))/(LN(4813.51)-LN(179.31))</f>
        <v>0.25850845383459187</v>
      </c>
      <c r="M6">
        <f t="shared" ref="M6:M69" si="5">(H6*I6*J6*K6*L6)^0.2</f>
        <v>0.39792352868001823</v>
      </c>
    </row>
    <row r="7" spans="1:13" x14ac:dyDescent="0.25">
      <c r="A7">
        <v>18395</v>
      </c>
      <c r="B7">
        <v>1856.3</v>
      </c>
      <c r="C7">
        <v>600</v>
      </c>
      <c r="D7">
        <v>100</v>
      </c>
      <c r="E7">
        <v>1483.6608000000001</v>
      </c>
      <c r="F7">
        <v>22434.960800000001</v>
      </c>
      <c r="G7">
        <v>0</v>
      </c>
      <c r="H7">
        <f t="shared" si="0"/>
        <v>0.2639738363309862</v>
      </c>
      <c r="I7">
        <f t="shared" si="1"/>
        <v>0.40570575471257003</v>
      </c>
      <c r="J7">
        <f t="shared" si="2"/>
        <v>0.33932976123057296</v>
      </c>
      <c r="K7">
        <f t="shared" si="3"/>
        <v>0</v>
      </c>
      <c r="L7">
        <f t="shared" si="4"/>
        <v>0.64228252055738133</v>
      </c>
      <c r="M7">
        <f t="shared" si="5"/>
        <v>0</v>
      </c>
    </row>
    <row r="8" spans="1:13" x14ac:dyDescent="0.25">
      <c r="A8">
        <v>13305</v>
      </c>
      <c r="B8">
        <v>2380</v>
      </c>
      <c r="C8">
        <v>1625</v>
      </c>
      <c r="D8">
        <v>1000</v>
      </c>
      <c r="E8">
        <v>1960.32</v>
      </c>
      <c r="F8">
        <v>20270.32</v>
      </c>
      <c r="G8">
        <v>0</v>
      </c>
      <c r="H8">
        <f t="shared" si="0"/>
        <v>0.17912768148147706</v>
      </c>
      <c r="I8">
        <f t="shared" si="1"/>
        <v>0.44847404803696495</v>
      </c>
      <c r="J8">
        <f t="shared" si="2"/>
        <v>0.53980639379468631</v>
      </c>
      <c r="K8">
        <f t="shared" si="3"/>
        <v>0.56238185575284771</v>
      </c>
      <c r="L8">
        <f t="shared" si="4"/>
        <v>0.72696021563558932</v>
      </c>
      <c r="M8">
        <f t="shared" si="5"/>
        <v>0.4464121414935816</v>
      </c>
    </row>
    <row r="9" spans="1:13" x14ac:dyDescent="0.25">
      <c r="A9">
        <v>18112.5</v>
      </c>
      <c r="B9">
        <v>2243.5</v>
      </c>
      <c r="C9">
        <v>3000</v>
      </c>
      <c r="D9">
        <v>1145</v>
      </c>
      <c r="E9">
        <v>1838.9760000000001</v>
      </c>
      <c r="F9">
        <v>26339.975999999999</v>
      </c>
      <c r="G9">
        <v>0</v>
      </c>
      <c r="H9">
        <f t="shared" si="0"/>
        <v>0.25992020757752182</v>
      </c>
      <c r="I9">
        <f t="shared" si="1"/>
        <v>0.43830952685639901</v>
      </c>
      <c r="J9">
        <f t="shared" si="2"/>
        <v>0.66317184079811331</v>
      </c>
      <c r="K9">
        <f t="shared" si="3"/>
        <v>0.59545299447809363</v>
      </c>
      <c r="L9">
        <f t="shared" si="4"/>
        <v>0.70753846647788188</v>
      </c>
      <c r="M9">
        <f t="shared" si="5"/>
        <v>0.5018442060625381</v>
      </c>
    </row>
    <row r="10" spans="1:13" x14ac:dyDescent="0.25">
      <c r="A10">
        <v>12613</v>
      </c>
      <c r="B10">
        <v>21333.333333333332</v>
      </c>
      <c r="C10">
        <v>206.66666666666666</v>
      </c>
      <c r="D10">
        <v>500</v>
      </c>
      <c r="E10">
        <v>1841.9279999999997</v>
      </c>
      <c r="F10">
        <v>36494.927999999993</v>
      </c>
      <c r="G10">
        <v>0</v>
      </c>
      <c r="H10">
        <f t="shared" si="0"/>
        <v>0.16513803358018667</v>
      </c>
      <c r="I10">
        <f t="shared" si="1"/>
        <v>0.82590826639602832</v>
      </c>
      <c r="J10">
        <f t="shared" si="2"/>
        <v>0.12487093611996467</v>
      </c>
      <c r="K10">
        <f t="shared" si="3"/>
        <v>0.39308804815406617</v>
      </c>
      <c r="L10">
        <f t="shared" si="4"/>
        <v>0.708025980805424</v>
      </c>
      <c r="M10">
        <f t="shared" si="5"/>
        <v>0.34289082504541357</v>
      </c>
    </row>
    <row r="11" spans="1:13" x14ac:dyDescent="0.25">
      <c r="A11">
        <v>9000</v>
      </c>
      <c r="B11">
        <v>16000</v>
      </c>
      <c r="C11">
        <v>111.11111111111111</v>
      </c>
      <c r="D11">
        <v>222.22222222222223</v>
      </c>
      <c r="E11">
        <v>1105.6533333333332</v>
      </c>
      <c r="F11">
        <v>26438.986666666664</v>
      </c>
      <c r="G11">
        <v>0</v>
      </c>
      <c r="H11">
        <f t="shared" si="0"/>
        <v>7.6739071277637572E-2</v>
      </c>
      <c r="I11">
        <f t="shared" si="1"/>
        <v>0.77639954479570983</v>
      </c>
      <c r="J11">
        <f t="shared" si="2"/>
        <v>2.0121540339807015E-6</v>
      </c>
      <c r="K11">
        <f t="shared" si="3"/>
        <v>0.1950269900548873</v>
      </c>
      <c r="L11">
        <f t="shared" si="4"/>
        <v>0.55289946134608536</v>
      </c>
      <c r="M11">
        <f t="shared" si="5"/>
        <v>2.6442394722291152E-2</v>
      </c>
    </row>
    <row r="12" spans="1:13" x14ac:dyDescent="0.25">
      <c r="A12">
        <v>9412.5</v>
      </c>
      <c r="B12">
        <v>24000</v>
      </c>
      <c r="C12">
        <v>250</v>
      </c>
      <c r="D12">
        <v>2140</v>
      </c>
      <c r="E12">
        <v>1297.5</v>
      </c>
      <c r="F12">
        <v>37100</v>
      </c>
      <c r="G12">
        <v>0</v>
      </c>
      <c r="H12">
        <f t="shared" si="0"/>
        <v>8.8476766057952419E-2</v>
      </c>
      <c r="I12">
        <f t="shared" si="1"/>
        <v>0.84617816876378782</v>
      </c>
      <c r="J12">
        <f t="shared" si="2"/>
        <v>0.1631728468751304</v>
      </c>
      <c r="K12">
        <f t="shared" si="3"/>
        <v>0.74820056677526647</v>
      </c>
      <c r="L12">
        <f t="shared" si="4"/>
        <v>0.60153159812357626</v>
      </c>
      <c r="M12">
        <f t="shared" si="5"/>
        <v>0.35321820985146984</v>
      </c>
    </row>
    <row r="13" spans="1:13" x14ac:dyDescent="0.25">
      <c r="A13">
        <v>66980.71428571429</v>
      </c>
      <c r="B13">
        <v>3661.4285714285716</v>
      </c>
      <c r="C13">
        <v>1142.8571428571429</v>
      </c>
      <c r="D13">
        <v>285.71428571428572</v>
      </c>
      <c r="E13">
        <v>334.53874285714301</v>
      </c>
      <c r="F13">
        <v>72405.253028571431</v>
      </c>
      <c r="G13">
        <v>0</v>
      </c>
      <c r="H13">
        <f t="shared" si="0"/>
        <v>0.60246004502116202</v>
      </c>
      <c r="I13">
        <f t="shared" si="1"/>
        <v>0.52260458179930658</v>
      </c>
      <c r="J13">
        <f t="shared" si="2"/>
        <v>0.46898366993976259</v>
      </c>
      <c r="K13">
        <f t="shared" si="3"/>
        <v>0.2564078593153169</v>
      </c>
      <c r="L13">
        <f t="shared" si="4"/>
        <v>0.18955139687568695</v>
      </c>
      <c r="M13">
        <f t="shared" si="5"/>
        <v>0.3725490850675679</v>
      </c>
    </row>
    <row r="14" spans="1:13" x14ac:dyDescent="0.25">
      <c r="A14">
        <v>14840</v>
      </c>
      <c r="B14">
        <v>48000</v>
      </c>
      <c r="C14">
        <v>1724</v>
      </c>
      <c r="D14">
        <v>4000</v>
      </c>
      <c r="E14">
        <v>1311.4176</v>
      </c>
      <c r="F14">
        <v>69875.417600000001</v>
      </c>
      <c r="G14">
        <v>0</v>
      </c>
      <c r="H14">
        <f t="shared" si="0"/>
        <v>0.20772578481997644</v>
      </c>
      <c r="I14">
        <f t="shared" si="1"/>
        <v>0.96546551433218475</v>
      </c>
      <c r="J14">
        <f t="shared" si="2"/>
        <v>0.55170608376238617</v>
      </c>
      <c r="K14">
        <f t="shared" si="3"/>
        <v>0.90096947095041069</v>
      </c>
      <c r="L14">
        <f t="shared" si="4"/>
        <v>0.6047744979694758</v>
      </c>
      <c r="M14">
        <f t="shared" si="5"/>
        <v>0.57022689669117865</v>
      </c>
    </row>
    <row r="15" spans="1:13" x14ac:dyDescent="0.25">
      <c r="A15">
        <v>17688</v>
      </c>
      <c r="B15">
        <v>1136.2</v>
      </c>
      <c r="C15">
        <v>9600</v>
      </c>
      <c r="D15">
        <v>400</v>
      </c>
      <c r="E15">
        <v>1250.2511999999999</v>
      </c>
      <c r="F15">
        <v>30074.4512</v>
      </c>
      <c r="G15">
        <v>0</v>
      </c>
      <c r="H15">
        <f t="shared" si="0"/>
        <v>0.25370854434553175</v>
      </c>
      <c r="I15">
        <f t="shared" si="1"/>
        <v>0.32122489656852871</v>
      </c>
      <c r="J15">
        <f t="shared" si="2"/>
        <v>0.89721452998048601</v>
      </c>
      <c r="K15">
        <f t="shared" si="3"/>
        <v>0.33858761519756281</v>
      </c>
      <c r="L15">
        <f t="shared" si="4"/>
        <v>0.59025679433681733</v>
      </c>
      <c r="M15">
        <f t="shared" si="5"/>
        <v>0.42948750213807613</v>
      </c>
    </row>
    <row r="16" spans="1:13" x14ac:dyDescent="0.25">
      <c r="A16">
        <v>13518</v>
      </c>
      <c r="B16">
        <v>20800</v>
      </c>
      <c r="C16">
        <v>1200</v>
      </c>
      <c r="D16">
        <v>400</v>
      </c>
      <c r="E16">
        <v>1036.8575999999998</v>
      </c>
      <c r="F16">
        <v>36954.857600000003</v>
      </c>
      <c r="G16">
        <v>0</v>
      </c>
      <c r="H16">
        <f t="shared" si="0"/>
        <v>0.18328755693230359</v>
      </c>
      <c r="I16">
        <f t="shared" si="1"/>
        <v>0.82155119160043233</v>
      </c>
      <c r="J16">
        <f t="shared" si="2"/>
        <v>0.47880095341805118</v>
      </c>
      <c r="K16">
        <f t="shared" si="3"/>
        <v>0.33858761519756281</v>
      </c>
      <c r="L16">
        <f t="shared" si="4"/>
        <v>0.53337346464927593</v>
      </c>
      <c r="M16">
        <f t="shared" si="5"/>
        <v>0.41968651844312488</v>
      </c>
    </row>
    <row r="17" spans="1:13" x14ac:dyDescent="0.25">
      <c r="A17">
        <v>15657.5</v>
      </c>
      <c r="B17">
        <v>21057.5</v>
      </c>
      <c r="C17">
        <v>3000</v>
      </c>
      <c r="D17">
        <v>250</v>
      </c>
      <c r="E17">
        <v>1399.62</v>
      </c>
      <c r="F17">
        <v>41364.620000000003</v>
      </c>
      <c r="G17">
        <v>0</v>
      </c>
      <c r="H17">
        <f t="shared" si="0"/>
        <v>0.22177093919891955</v>
      </c>
      <c r="I17">
        <f t="shared" si="1"/>
        <v>0.82366861805815061</v>
      </c>
      <c r="J17">
        <f t="shared" si="2"/>
        <v>0.66317184079811331</v>
      </c>
      <c r="K17">
        <f t="shared" si="3"/>
        <v>0.22379424055528466</v>
      </c>
      <c r="L17">
        <f t="shared" si="4"/>
        <v>0.62455893028886056</v>
      </c>
      <c r="M17">
        <f t="shared" si="5"/>
        <v>0.44232461901812259</v>
      </c>
    </row>
    <row r="18" spans="1:13" x14ac:dyDescent="0.25">
      <c r="A18">
        <v>25450</v>
      </c>
      <c r="B18">
        <v>4080</v>
      </c>
      <c r="C18">
        <v>3000</v>
      </c>
      <c r="D18">
        <v>5000</v>
      </c>
      <c r="E18">
        <v>1709.28</v>
      </c>
      <c r="F18">
        <v>39239.279999999999</v>
      </c>
      <c r="G18">
        <v>0</v>
      </c>
      <c r="H18">
        <f t="shared" si="0"/>
        <v>0.3490027774937155</v>
      </c>
      <c r="I18">
        <f t="shared" si="1"/>
        <v>0.5412327919896085</v>
      </c>
      <c r="J18">
        <f t="shared" si="2"/>
        <v>0.66317184079811331</v>
      </c>
      <c r="K18">
        <f t="shared" si="3"/>
        <v>0.95546990390691422</v>
      </c>
      <c r="L18">
        <f t="shared" si="4"/>
        <v>0.68530892063572102</v>
      </c>
      <c r="M18">
        <f t="shared" si="5"/>
        <v>0.60644091143872214</v>
      </c>
    </row>
    <row r="19" spans="1:13" x14ac:dyDescent="0.25">
      <c r="A19">
        <v>20636</v>
      </c>
      <c r="B19">
        <v>240</v>
      </c>
      <c r="C19">
        <v>250</v>
      </c>
      <c r="D19">
        <v>1120</v>
      </c>
      <c r="E19">
        <v>1649.232</v>
      </c>
      <c r="F19">
        <v>23895.232</v>
      </c>
      <c r="G19">
        <v>0</v>
      </c>
      <c r="H19">
        <f t="shared" si="0"/>
        <v>0.29408371711464021</v>
      </c>
      <c r="I19">
        <f t="shared" si="1"/>
        <v>5.3650199547398046E-2</v>
      </c>
      <c r="J19">
        <f t="shared" si="2"/>
        <v>0.1631728468751304</v>
      </c>
      <c r="K19">
        <f t="shared" si="3"/>
        <v>0.5900611786785902</v>
      </c>
      <c r="L19">
        <f t="shared" si="4"/>
        <v>0.67443907555160987</v>
      </c>
      <c r="M19">
        <f t="shared" si="5"/>
        <v>0.25240967385572738</v>
      </c>
    </row>
    <row r="20" spans="1:13" x14ac:dyDescent="0.25">
      <c r="A20">
        <v>138298.66666666666</v>
      </c>
      <c r="B20">
        <v>58666.666666666664</v>
      </c>
      <c r="C20">
        <v>666.66666666666663</v>
      </c>
      <c r="D20">
        <v>666.66666666666663</v>
      </c>
      <c r="E20">
        <v>645.79200000000003</v>
      </c>
      <c r="F20">
        <v>198944.45866666661</v>
      </c>
      <c r="G20">
        <v>0</v>
      </c>
      <c r="H20">
        <f t="shared" si="0"/>
        <v>0.79235501673377329</v>
      </c>
      <c r="I20">
        <f t="shared" si="1"/>
        <v>0.9999999902218607</v>
      </c>
      <c r="J20">
        <f t="shared" si="2"/>
        <v>0.36052981388953864</v>
      </c>
      <c r="K20">
        <f t="shared" si="3"/>
        <v>0.46335132670325813</v>
      </c>
      <c r="L20">
        <f t="shared" si="4"/>
        <v>0.38946375103237663</v>
      </c>
      <c r="M20">
        <f t="shared" si="5"/>
        <v>0.55264683740977005</v>
      </c>
    </row>
    <row r="21" spans="1:13" x14ac:dyDescent="0.25">
      <c r="A21">
        <v>116750</v>
      </c>
      <c r="B21">
        <v>31474</v>
      </c>
      <c r="C21">
        <v>6800</v>
      </c>
      <c r="D21">
        <v>750</v>
      </c>
      <c r="E21">
        <v>179.30399999999997</v>
      </c>
      <c r="F21">
        <v>155953.304</v>
      </c>
      <c r="G21">
        <v>0</v>
      </c>
      <c r="H21">
        <f t="shared" si="0"/>
        <v>0.74799079412844927</v>
      </c>
      <c r="I21">
        <f t="shared" si="1"/>
        <v>0.89283456720966803</v>
      </c>
      <c r="J21">
        <f t="shared" si="2"/>
        <v>0.8278276593612266</v>
      </c>
      <c r="K21">
        <f t="shared" si="3"/>
        <v>0.4921185772036557</v>
      </c>
      <c r="L21">
        <f t="shared" si="4"/>
        <v>-1.0170667082785213E-5</v>
      </c>
      <c r="M21">
        <f t="shared" si="5"/>
        <v>-7.7340197376929709E-2</v>
      </c>
    </row>
    <row r="22" spans="1:13" x14ac:dyDescent="0.25">
      <c r="A22">
        <v>25149</v>
      </c>
      <c r="B22">
        <v>46000</v>
      </c>
      <c r="C22">
        <v>307.5</v>
      </c>
      <c r="D22">
        <v>250</v>
      </c>
      <c r="E22">
        <v>1635.5940000000001</v>
      </c>
      <c r="F22">
        <v>73342.093999999997</v>
      </c>
      <c r="G22">
        <v>0</v>
      </c>
      <c r="H22">
        <f t="shared" si="0"/>
        <v>0.34588655376873517</v>
      </c>
      <c r="I22">
        <f t="shared" si="1"/>
        <v>0.95814120634274536</v>
      </c>
      <c r="J22">
        <f t="shared" si="2"/>
        <v>0.20482707820361742</v>
      </c>
      <c r="K22">
        <f t="shared" si="3"/>
        <v>0.22379424055528466</v>
      </c>
      <c r="L22">
        <f t="shared" si="4"/>
        <v>0.67191520985829412</v>
      </c>
      <c r="M22">
        <f t="shared" si="5"/>
        <v>0.39974476869015918</v>
      </c>
    </row>
    <row r="23" spans="1:13" x14ac:dyDescent="0.25">
      <c r="A23">
        <v>14000</v>
      </c>
      <c r="B23">
        <v>1877.3333333333333</v>
      </c>
      <c r="C23">
        <v>800</v>
      </c>
      <c r="D23">
        <v>1000</v>
      </c>
      <c r="E23">
        <v>2931.1919999999996</v>
      </c>
      <c r="F23">
        <v>20608.525333333335</v>
      </c>
      <c r="G23">
        <v>0</v>
      </c>
      <c r="H23">
        <f t="shared" si="0"/>
        <v>0.19246398230824438</v>
      </c>
      <c r="I23">
        <f t="shared" si="1"/>
        <v>0.40764476423925983</v>
      </c>
      <c r="J23">
        <f t="shared" si="2"/>
        <v>0.39721553605750293</v>
      </c>
      <c r="K23">
        <f t="shared" si="3"/>
        <v>0.56238185575284771</v>
      </c>
      <c r="L23">
        <f t="shared" si="4"/>
        <v>0.84923784797780422</v>
      </c>
      <c r="M23">
        <f t="shared" si="5"/>
        <v>0.43106587226666893</v>
      </c>
    </row>
    <row r="24" spans="1:13" x14ac:dyDescent="0.25">
      <c r="A24">
        <v>80600</v>
      </c>
      <c r="B24">
        <v>13530.75</v>
      </c>
      <c r="C24">
        <v>1200</v>
      </c>
      <c r="D24">
        <v>1950</v>
      </c>
      <c r="E24">
        <v>418.97399999999993</v>
      </c>
      <c r="F24">
        <v>97699.724000000002</v>
      </c>
      <c r="G24">
        <v>0</v>
      </c>
      <c r="H24">
        <f t="shared" si="0"/>
        <v>0.65093987610410109</v>
      </c>
      <c r="I24">
        <f t="shared" si="1"/>
        <v>0.74755227456463846</v>
      </c>
      <c r="J24">
        <f t="shared" si="2"/>
        <v>0.47880095341805118</v>
      </c>
      <c r="K24">
        <f t="shared" si="3"/>
        <v>0.72549205872345668</v>
      </c>
      <c r="L24">
        <f t="shared" si="4"/>
        <v>0.25795616190380749</v>
      </c>
      <c r="M24">
        <f t="shared" si="5"/>
        <v>0.53444522846616072</v>
      </c>
    </row>
    <row r="25" spans="1:13" x14ac:dyDescent="0.25">
      <c r="A25">
        <v>33029.5</v>
      </c>
      <c r="B25">
        <v>720</v>
      </c>
      <c r="C25">
        <v>1550</v>
      </c>
      <c r="D25">
        <v>3000</v>
      </c>
      <c r="E25">
        <v>2253.0479999999998</v>
      </c>
      <c r="F25">
        <v>40552.548000000003</v>
      </c>
      <c r="G25">
        <v>0</v>
      </c>
      <c r="H25">
        <f t="shared" si="0"/>
        <v>0.41728153176936761</v>
      </c>
      <c r="I25">
        <f t="shared" si="1"/>
        <v>0.24271616908387308</v>
      </c>
      <c r="J25">
        <f t="shared" si="2"/>
        <v>0.53029843304805357</v>
      </c>
      <c r="K25">
        <f t="shared" si="3"/>
        <v>0.83070619240121846</v>
      </c>
      <c r="L25">
        <f t="shared" si="4"/>
        <v>0.76926217999353852</v>
      </c>
      <c r="M25">
        <f t="shared" si="5"/>
        <v>0.50946459599852922</v>
      </c>
    </row>
    <row r="26" spans="1:13" x14ac:dyDescent="0.25">
      <c r="A26">
        <v>59340</v>
      </c>
      <c r="B26">
        <v>640.75</v>
      </c>
      <c r="C26">
        <v>1500</v>
      </c>
      <c r="D26">
        <v>875</v>
      </c>
      <c r="E26">
        <v>880.06200000000001</v>
      </c>
      <c r="F26">
        <v>63235.811999999998</v>
      </c>
      <c r="G26">
        <v>0</v>
      </c>
      <c r="H26">
        <f t="shared" si="0"/>
        <v>0.57073598117257607</v>
      </c>
      <c r="I26">
        <f t="shared" si="1"/>
        <v>0.22264782277494327</v>
      </c>
      <c r="J26">
        <f t="shared" si="2"/>
        <v>0.52370064861063526</v>
      </c>
      <c r="K26">
        <f t="shared" si="3"/>
        <v>0.52976823699281539</v>
      </c>
      <c r="L26">
        <f t="shared" si="4"/>
        <v>0.4835393469566418</v>
      </c>
      <c r="M26">
        <f t="shared" si="5"/>
        <v>0.44292573097065313</v>
      </c>
    </row>
    <row r="27" spans="1:13" x14ac:dyDescent="0.25">
      <c r="A27">
        <v>10382.857142857143</v>
      </c>
      <c r="B27">
        <v>387.21428571428572</v>
      </c>
      <c r="C27">
        <v>428.57142857142856</v>
      </c>
      <c r="D27">
        <v>357.14285714285717</v>
      </c>
      <c r="E27">
        <v>355.53085714285714</v>
      </c>
      <c r="F27">
        <v>11911.316571428573</v>
      </c>
      <c r="G27">
        <v>0</v>
      </c>
      <c r="H27">
        <f t="shared" si="0"/>
        <v>0.1141757190108903</v>
      </c>
      <c r="I27">
        <f t="shared" si="1"/>
        <v>0.13597013118093079</v>
      </c>
      <c r="J27">
        <f t="shared" si="2"/>
        <v>0.27162670292535435</v>
      </c>
      <c r="K27">
        <f t="shared" si="3"/>
        <v>0.31090829227182032</v>
      </c>
      <c r="L27">
        <f t="shared" si="4"/>
        <v>0.20804930989921169</v>
      </c>
      <c r="M27">
        <f t="shared" si="5"/>
        <v>0.19371250789564731</v>
      </c>
    </row>
    <row r="28" spans="1:13" x14ac:dyDescent="0.25">
      <c r="A28">
        <v>85172</v>
      </c>
      <c r="B28">
        <v>1723.75</v>
      </c>
      <c r="C28">
        <v>12000</v>
      </c>
      <c r="D28">
        <v>500</v>
      </c>
      <c r="E28">
        <v>2389.9079999999999</v>
      </c>
      <c r="F28">
        <v>101785.658</v>
      </c>
      <c r="G28">
        <v>0</v>
      </c>
      <c r="H28">
        <f t="shared" si="0"/>
        <v>0.66539108379106793</v>
      </c>
      <c r="I28">
        <f t="shared" si="1"/>
        <v>0.39295640264888787</v>
      </c>
      <c r="J28">
        <f t="shared" si="2"/>
        <v>0.94211422517306986</v>
      </c>
      <c r="K28">
        <f t="shared" si="3"/>
        <v>0.39308804815406617</v>
      </c>
      <c r="L28">
        <f t="shared" si="4"/>
        <v>0.78718610952881196</v>
      </c>
      <c r="M28">
        <f t="shared" si="5"/>
        <v>0.59761079502751158</v>
      </c>
    </row>
    <row r="29" spans="1:13" x14ac:dyDescent="0.25">
      <c r="A29">
        <v>14977</v>
      </c>
      <c r="B29">
        <v>1130.25</v>
      </c>
      <c r="C29">
        <v>12000</v>
      </c>
      <c r="D29">
        <v>250</v>
      </c>
      <c r="E29">
        <v>2177.9459999999999</v>
      </c>
      <c r="F29">
        <v>30535.196</v>
      </c>
      <c r="G29">
        <v>0</v>
      </c>
      <c r="H29">
        <f t="shared" si="0"/>
        <v>0.21013268801292373</v>
      </c>
      <c r="I29">
        <f t="shared" si="1"/>
        <v>0.32032130799552466</v>
      </c>
      <c r="J29">
        <f t="shared" si="2"/>
        <v>0.94211422517306986</v>
      </c>
      <c r="K29">
        <f t="shared" si="3"/>
        <v>0.22379424055528466</v>
      </c>
      <c r="L29">
        <f t="shared" si="4"/>
        <v>0.75895790686292219</v>
      </c>
      <c r="M29">
        <f t="shared" si="5"/>
        <v>0.4040637782027352</v>
      </c>
    </row>
    <row r="30" spans="1:13" x14ac:dyDescent="0.25">
      <c r="A30">
        <v>25916.666666666668</v>
      </c>
      <c r="B30">
        <v>13333.333333333334</v>
      </c>
      <c r="C30">
        <v>246.66666666666666</v>
      </c>
      <c r="D30">
        <v>500</v>
      </c>
      <c r="E30">
        <v>1288.52</v>
      </c>
      <c r="F30">
        <v>41285.186666666661</v>
      </c>
      <c r="G30">
        <v>0</v>
      </c>
      <c r="H30">
        <f t="shared" si="0"/>
        <v>0.35376200308187172</v>
      </c>
      <c r="I30">
        <f t="shared" si="1"/>
        <v>0.74502286873063606</v>
      </c>
      <c r="J30">
        <f t="shared" si="2"/>
        <v>0.16047194192884187</v>
      </c>
      <c r="K30">
        <f t="shared" si="3"/>
        <v>0.39308804815406617</v>
      </c>
      <c r="L30">
        <f t="shared" si="4"/>
        <v>0.59942067882013639</v>
      </c>
      <c r="M30">
        <f t="shared" si="5"/>
        <v>0.3978325297112032</v>
      </c>
    </row>
    <row r="31" spans="1:13" x14ac:dyDescent="0.25">
      <c r="A31">
        <v>14690</v>
      </c>
      <c r="B31">
        <v>1465.5</v>
      </c>
      <c r="C31">
        <v>1800</v>
      </c>
      <c r="D31">
        <v>1250</v>
      </c>
      <c r="E31">
        <v>2152.1639999999998</v>
      </c>
      <c r="F31">
        <v>21357.664000000001</v>
      </c>
      <c r="G31">
        <v>0</v>
      </c>
      <c r="H31">
        <f t="shared" si="0"/>
        <v>0.20506487294054573</v>
      </c>
      <c r="I31">
        <f t="shared" si="1"/>
        <v>0.36502436604319738</v>
      </c>
      <c r="J31">
        <f t="shared" si="2"/>
        <v>0.56038637077859954</v>
      </c>
      <c r="K31">
        <f t="shared" si="3"/>
        <v>0.61688228870935102</v>
      </c>
      <c r="L31">
        <f t="shared" si="4"/>
        <v>0.75533840974149591</v>
      </c>
      <c r="M31">
        <f t="shared" si="5"/>
        <v>0.45520697999659149</v>
      </c>
    </row>
    <row r="32" spans="1:13" x14ac:dyDescent="0.25">
      <c r="A32">
        <v>13017.5</v>
      </c>
      <c r="B32">
        <v>1646.75</v>
      </c>
      <c r="C32">
        <v>380</v>
      </c>
      <c r="D32">
        <v>2240</v>
      </c>
      <c r="E32">
        <v>1743.3780000000002</v>
      </c>
      <c r="F32">
        <v>19027.628000000001</v>
      </c>
      <c r="G32">
        <v>0</v>
      </c>
      <c r="H32">
        <f t="shared" si="0"/>
        <v>0.173405957146164</v>
      </c>
      <c r="I32">
        <f t="shared" si="1"/>
        <v>0.38509190705023583</v>
      </c>
      <c r="J32">
        <f t="shared" si="2"/>
        <v>0.24742339455349457</v>
      </c>
      <c r="K32">
        <f t="shared" si="3"/>
        <v>0.75935498627737164</v>
      </c>
      <c r="L32">
        <f t="shared" si="4"/>
        <v>0.69131256409756792</v>
      </c>
      <c r="M32">
        <f t="shared" si="5"/>
        <v>0.38693471273613211</v>
      </c>
    </row>
    <row r="33" spans="1:13" x14ac:dyDescent="0.25">
      <c r="A33">
        <v>57758.333333333336</v>
      </c>
      <c r="B33">
        <v>1494.1666666666667</v>
      </c>
      <c r="C33">
        <v>600</v>
      </c>
      <c r="D33">
        <v>2000</v>
      </c>
      <c r="E33">
        <v>1270.8120000000001</v>
      </c>
      <c r="F33">
        <v>63123.311999999998</v>
      </c>
      <c r="G33">
        <v>0</v>
      </c>
      <c r="H33">
        <f t="shared" si="0"/>
        <v>0.56365995212933484</v>
      </c>
      <c r="I33">
        <f t="shared" si="1"/>
        <v>0.36835822241705918</v>
      </c>
      <c r="J33">
        <f t="shared" si="2"/>
        <v>0.33932976123057296</v>
      </c>
      <c r="K33">
        <f t="shared" si="3"/>
        <v>0.73167566335162915</v>
      </c>
      <c r="L33">
        <f t="shared" si="4"/>
        <v>0.59521462093516286</v>
      </c>
      <c r="M33">
        <f t="shared" si="5"/>
        <v>0.49817317677567807</v>
      </c>
    </row>
    <row r="34" spans="1:13" x14ac:dyDescent="0.25">
      <c r="A34">
        <v>43600</v>
      </c>
      <c r="B34">
        <v>12000</v>
      </c>
      <c r="C34">
        <v>272</v>
      </c>
      <c r="D34">
        <v>700</v>
      </c>
      <c r="E34">
        <v>2011.8719999999998</v>
      </c>
      <c r="F34">
        <v>58583.872000000003</v>
      </c>
      <c r="G34">
        <v>0</v>
      </c>
      <c r="H34">
        <f t="shared" si="0"/>
        <v>0.49000525218419283</v>
      </c>
      <c r="I34">
        <f t="shared" si="1"/>
        <v>0.726890823195391</v>
      </c>
      <c r="J34">
        <f t="shared" si="2"/>
        <v>0.18014350022614567</v>
      </c>
      <c r="K34">
        <f t="shared" si="3"/>
        <v>0.47526780403631202</v>
      </c>
      <c r="L34">
        <f t="shared" si="4"/>
        <v>0.73484999938578544</v>
      </c>
      <c r="M34">
        <f t="shared" si="5"/>
        <v>0.46782682691716909</v>
      </c>
    </row>
    <row r="35" spans="1:13" x14ac:dyDescent="0.25">
      <c r="A35">
        <v>39077.142857142855</v>
      </c>
      <c r="B35">
        <v>25142.857142857141</v>
      </c>
      <c r="C35">
        <v>5142.8571428571431</v>
      </c>
      <c r="D35">
        <v>242.85714285714286</v>
      </c>
      <c r="E35">
        <v>1792.217142857143</v>
      </c>
      <c r="F35">
        <v>71397.931428571435</v>
      </c>
      <c r="G35">
        <v>0</v>
      </c>
      <c r="H35">
        <f t="shared" si="0"/>
        <v>0.46131990254259375</v>
      </c>
      <c r="I35">
        <f t="shared" si="1"/>
        <v>0.85418404303771034</v>
      </c>
      <c r="J35">
        <f t="shared" si="2"/>
        <v>0.77162569684833748</v>
      </c>
      <c r="K35">
        <f t="shared" si="3"/>
        <v>0.21671434377749144</v>
      </c>
      <c r="L35">
        <f t="shared" si="4"/>
        <v>0.69971022934603</v>
      </c>
      <c r="M35">
        <f t="shared" si="5"/>
        <v>0.54044716326268694</v>
      </c>
    </row>
    <row r="36" spans="1:13" x14ac:dyDescent="0.25">
      <c r="A36">
        <v>37016.666666666664</v>
      </c>
      <c r="B36">
        <v>4121</v>
      </c>
      <c r="C36">
        <v>16000</v>
      </c>
      <c r="D36">
        <v>4000</v>
      </c>
      <c r="E36">
        <v>1813.0959999999998</v>
      </c>
      <c r="F36">
        <v>62950.762666666662</v>
      </c>
      <c r="G36">
        <v>0</v>
      </c>
      <c r="H36">
        <f t="shared" si="0"/>
        <v>0.44713183009904905</v>
      </c>
      <c r="I36">
        <f t="shared" si="1"/>
        <v>0.54295354909809346</v>
      </c>
      <c r="J36">
        <f t="shared" si="2"/>
        <v>1</v>
      </c>
      <c r="K36">
        <f t="shared" si="3"/>
        <v>0.90096947095041069</v>
      </c>
      <c r="L36">
        <f t="shared" si="4"/>
        <v>0.70323064557572468</v>
      </c>
      <c r="M36">
        <f t="shared" si="5"/>
        <v>0.68770348538953441</v>
      </c>
    </row>
    <row r="37" spans="1:13" x14ac:dyDescent="0.25">
      <c r="A37">
        <v>13950</v>
      </c>
      <c r="B37">
        <v>590.75</v>
      </c>
      <c r="C37">
        <v>307.5</v>
      </c>
      <c r="D37">
        <v>1500</v>
      </c>
      <c r="E37">
        <v>1908.9780000000001</v>
      </c>
      <c r="F37">
        <v>18257.227999999999</v>
      </c>
      <c r="G37">
        <v>0</v>
      </c>
      <c r="H37">
        <f t="shared" si="0"/>
        <v>0.19152687872089921</v>
      </c>
      <c r="I37">
        <f t="shared" si="1"/>
        <v>0.20866569382597702</v>
      </c>
      <c r="J37">
        <f t="shared" si="2"/>
        <v>0.20482707820361742</v>
      </c>
      <c r="K37">
        <f t="shared" si="3"/>
        <v>0.66141238480243725</v>
      </c>
      <c r="L37">
        <f t="shared" si="4"/>
        <v>0.71889359705610234</v>
      </c>
      <c r="M37">
        <f t="shared" si="5"/>
        <v>0.32964084490023554</v>
      </c>
    </row>
    <row r="38" spans="1:13" x14ac:dyDescent="0.25">
      <c r="A38">
        <v>29235</v>
      </c>
      <c r="B38">
        <v>12800</v>
      </c>
      <c r="C38">
        <v>6000</v>
      </c>
      <c r="D38">
        <v>317</v>
      </c>
      <c r="E38">
        <v>1440.192</v>
      </c>
      <c r="F38">
        <v>49792.192000000003</v>
      </c>
      <c r="G38">
        <v>0</v>
      </c>
      <c r="H38">
        <f t="shared" si="0"/>
        <v>0.38531823964797052</v>
      </c>
      <c r="I38">
        <f t="shared" si="1"/>
        <v>0.73799759689270528</v>
      </c>
      <c r="J38">
        <f t="shared" si="2"/>
        <v>0.80264303298559159</v>
      </c>
      <c r="K38">
        <f t="shared" si="3"/>
        <v>0.2817866377281717</v>
      </c>
      <c r="L38">
        <f t="shared" si="4"/>
        <v>0.63324436992678101</v>
      </c>
      <c r="M38">
        <f t="shared" si="5"/>
        <v>0.52720283570757442</v>
      </c>
    </row>
    <row r="39" spans="1:13" x14ac:dyDescent="0.25">
      <c r="A39">
        <v>17412.5</v>
      </c>
      <c r="B39">
        <v>3140.75</v>
      </c>
      <c r="C39">
        <v>2350</v>
      </c>
      <c r="D39">
        <v>5000</v>
      </c>
      <c r="E39">
        <v>1922.9280000000001</v>
      </c>
      <c r="F39">
        <v>29826.178</v>
      </c>
      <c r="G39">
        <v>0</v>
      </c>
      <c r="H39">
        <f t="shared" si="0"/>
        <v>0.2495968941082764</v>
      </c>
      <c r="I39">
        <f t="shared" si="1"/>
        <v>0.49620658558542574</v>
      </c>
      <c r="J39">
        <f t="shared" si="2"/>
        <v>0.61403589656234581</v>
      </c>
      <c r="K39">
        <f t="shared" si="3"/>
        <v>0.95546990390691422</v>
      </c>
      <c r="L39">
        <f t="shared" si="4"/>
        <v>0.72110662403121994</v>
      </c>
      <c r="M39">
        <f t="shared" si="5"/>
        <v>0.55445000492123009</v>
      </c>
    </row>
    <row r="40" spans="1:13" x14ac:dyDescent="0.25">
      <c r="A40">
        <v>28580</v>
      </c>
      <c r="B40">
        <v>32000</v>
      </c>
      <c r="C40">
        <v>4000</v>
      </c>
      <c r="D40">
        <v>600</v>
      </c>
      <c r="E40">
        <v>1587</v>
      </c>
      <c r="F40">
        <v>66767</v>
      </c>
      <c r="G40">
        <v>0</v>
      </c>
      <c r="H40">
        <f t="shared" si="0"/>
        <v>0.37938327280684625</v>
      </c>
      <c r="I40">
        <f t="shared" si="1"/>
        <v>0.89568689036410665</v>
      </c>
      <c r="J40">
        <f t="shared" si="2"/>
        <v>0.72105761562504345</v>
      </c>
      <c r="K40">
        <f t="shared" si="3"/>
        <v>0.43761814424715234</v>
      </c>
      <c r="L40">
        <f t="shared" si="4"/>
        <v>0.66274803735894239</v>
      </c>
      <c r="M40">
        <f t="shared" si="5"/>
        <v>0.58929075394350217</v>
      </c>
    </row>
    <row r="41" spans="1:13" x14ac:dyDescent="0.25">
      <c r="A41">
        <v>73210</v>
      </c>
      <c r="B41">
        <v>11294</v>
      </c>
      <c r="C41">
        <v>370</v>
      </c>
      <c r="D41">
        <v>600</v>
      </c>
      <c r="E41">
        <v>751.96800000000007</v>
      </c>
      <c r="F41">
        <v>86225.967999999993</v>
      </c>
      <c r="G41">
        <v>0</v>
      </c>
      <c r="H41">
        <f t="shared" si="0"/>
        <v>0.62575189679820553</v>
      </c>
      <c r="I41">
        <f t="shared" si="1"/>
        <v>0.71645582035845323</v>
      </c>
      <c r="J41">
        <f t="shared" si="2"/>
        <v>0.24205735928938998</v>
      </c>
      <c r="K41">
        <f t="shared" si="3"/>
        <v>0.43761814424715234</v>
      </c>
      <c r="L41">
        <f t="shared" si="4"/>
        <v>0.43572917986223969</v>
      </c>
      <c r="M41">
        <f t="shared" si="5"/>
        <v>0.46043080168357409</v>
      </c>
    </row>
    <row r="42" spans="1:13" x14ac:dyDescent="0.25">
      <c r="A42">
        <v>21783.333333333332</v>
      </c>
      <c r="B42">
        <v>2093.3333333333335</v>
      </c>
      <c r="C42">
        <v>208.33333333333334</v>
      </c>
      <c r="D42">
        <v>2083.3333333333335</v>
      </c>
      <c r="E42">
        <v>1267.32</v>
      </c>
      <c r="F42">
        <v>27435.653333333328</v>
      </c>
      <c r="G42">
        <v>0</v>
      </c>
      <c r="H42">
        <f t="shared" si="0"/>
        <v>0.3082557011885349</v>
      </c>
      <c r="I42">
        <f t="shared" si="1"/>
        <v>0.42638686096948447</v>
      </c>
      <c r="J42">
        <f t="shared" si="2"/>
        <v>0.12648712470716633</v>
      </c>
      <c r="K42">
        <f t="shared" si="3"/>
        <v>0.74164600021504656</v>
      </c>
      <c r="L42">
        <f t="shared" si="4"/>
        <v>0.59437827541909405</v>
      </c>
      <c r="M42">
        <f t="shared" si="5"/>
        <v>0.3741141783309061</v>
      </c>
    </row>
    <row r="43" spans="1:13" x14ac:dyDescent="0.25">
      <c r="A43">
        <v>15650</v>
      </c>
      <c r="B43">
        <v>1300.25</v>
      </c>
      <c r="C43">
        <v>1500</v>
      </c>
      <c r="D43">
        <v>1400</v>
      </c>
      <c r="E43">
        <v>1682.01</v>
      </c>
      <c r="F43">
        <v>21532.26</v>
      </c>
      <c r="G43">
        <v>0</v>
      </c>
      <c r="H43">
        <f t="shared" si="0"/>
        <v>0.2216454484163877</v>
      </c>
      <c r="I43">
        <f t="shared" si="1"/>
        <v>0.34443490138768962</v>
      </c>
      <c r="J43">
        <f t="shared" si="2"/>
        <v>0.52370064861063526</v>
      </c>
      <c r="K43">
        <f t="shared" si="3"/>
        <v>0.64456161163509351</v>
      </c>
      <c r="L43">
        <f t="shared" si="4"/>
        <v>0.68042065275086805</v>
      </c>
      <c r="M43">
        <f t="shared" si="5"/>
        <v>0.44542870486099584</v>
      </c>
    </row>
    <row r="44" spans="1:13" x14ac:dyDescent="0.25">
      <c r="A44">
        <v>11885.714285714286</v>
      </c>
      <c r="B44">
        <v>175.71428571428572</v>
      </c>
      <c r="C44">
        <v>857.14285714285711</v>
      </c>
      <c r="D44">
        <v>714.28571428571433</v>
      </c>
      <c r="E44">
        <v>1008.5485714285714</v>
      </c>
      <c r="F44">
        <v>14641.405714285715</v>
      </c>
      <c r="G44">
        <v>0</v>
      </c>
      <c r="H44">
        <f t="shared" si="0"/>
        <v>0.14958237727094478</v>
      </c>
      <c r="I44">
        <f t="shared" si="1"/>
        <v>-5.5965028831414554E-6</v>
      </c>
      <c r="J44">
        <f t="shared" si="2"/>
        <v>0.41109789511283262</v>
      </c>
      <c r="K44">
        <f t="shared" si="3"/>
        <v>0.48020209987060181</v>
      </c>
      <c r="L44">
        <f t="shared" si="4"/>
        <v>0.5249595410205129</v>
      </c>
      <c r="M44">
        <f t="shared" si="5"/>
        <v>-3.8695321633198818E-2</v>
      </c>
    </row>
    <row r="45" spans="1:13" x14ac:dyDescent="0.25">
      <c r="A45">
        <v>17180</v>
      </c>
      <c r="B45">
        <v>330</v>
      </c>
      <c r="C45">
        <v>304</v>
      </c>
      <c r="D45">
        <v>4000</v>
      </c>
      <c r="E45">
        <v>1462.9728</v>
      </c>
      <c r="F45">
        <v>23276.9728</v>
      </c>
      <c r="G45">
        <v>0</v>
      </c>
      <c r="H45">
        <f t="shared" si="0"/>
        <v>0.24607605246494182</v>
      </c>
      <c r="I45">
        <f t="shared" si="1"/>
        <v>0.10845457780483321</v>
      </c>
      <c r="J45">
        <f t="shared" si="2"/>
        <v>0.20252369936091053</v>
      </c>
      <c r="K45">
        <f t="shared" si="3"/>
        <v>0.90096947095041069</v>
      </c>
      <c r="L45">
        <f t="shared" si="4"/>
        <v>0.63801451540318288</v>
      </c>
      <c r="M45">
        <f t="shared" si="5"/>
        <v>0.31511330820688627</v>
      </c>
    </row>
    <row r="46" spans="1:13" x14ac:dyDescent="0.25">
      <c r="A46">
        <v>8775</v>
      </c>
      <c r="B46">
        <v>270</v>
      </c>
      <c r="C46">
        <v>412.5</v>
      </c>
      <c r="D46">
        <v>1212.5</v>
      </c>
      <c r="E46">
        <v>1902.48</v>
      </c>
      <c r="F46">
        <v>12572.48</v>
      </c>
      <c r="G46">
        <v>0</v>
      </c>
      <c r="H46">
        <f t="shared" si="0"/>
        <v>7.0107826623729219E-2</v>
      </c>
      <c r="I46">
        <f t="shared" si="1"/>
        <v>7.3920101915157549E-2</v>
      </c>
      <c r="J46">
        <f t="shared" si="2"/>
        <v>0.26393604462306136</v>
      </c>
      <c r="K46">
        <f t="shared" si="3"/>
        <v>0.60944295207761012</v>
      </c>
      <c r="L46">
        <f t="shared" si="4"/>
        <v>0.717857228046897</v>
      </c>
      <c r="M46">
        <f t="shared" si="5"/>
        <v>0.226672993634876</v>
      </c>
    </row>
    <row r="47" spans="1:13" x14ac:dyDescent="0.25">
      <c r="A47">
        <v>11612.5</v>
      </c>
      <c r="B47">
        <v>8000</v>
      </c>
      <c r="C47">
        <v>3600</v>
      </c>
      <c r="D47">
        <v>3750</v>
      </c>
      <c r="E47">
        <v>3134.1</v>
      </c>
      <c r="F47">
        <v>30096.6</v>
      </c>
      <c r="G47">
        <v>0</v>
      </c>
      <c r="H47">
        <f t="shared" si="0"/>
        <v>0.14349139885569037</v>
      </c>
      <c r="I47">
        <f t="shared" si="1"/>
        <v>0.65711219922731301</v>
      </c>
      <c r="J47">
        <f t="shared" si="2"/>
        <v>0.6998575629660776</v>
      </c>
      <c r="K47">
        <f t="shared" si="3"/>
        <v>0.8852066253577221</v>
      </c>
      <c r="L47">
        <f t="shared" si="4"/>
        <v>0.86958178390516805</v>
      </c>
      <c r="M47">
        <f t="shared" si="5"/>
        <v>0.55101830913602756</v>
      </c>
    </row>
    <row r="48" spans="1:13" x14ac:dyDescent="0.25">
      <c r="A48">
        <v>298630</v>
      </c>
      <c r="B48">
        <v>1300.5</v>
      </c>
      <c r="C48">
        <v>600</v>
      </c>
      <c r="D48">
        <v>6000</v>
      </c>
      <c r="E48">
        <v>3611.268</v>
      </c>
      <c r="F48">
        <v>310141.76799999998</v>
      </c>
      <c r="G48">
        <v>0</v>
      </c>
      <c r="H48">
        <f t="shared" si="0"/>
        <v>0.99397848173601699</v>
      </c>
      <c r="I48">
        <f t="shared" si="1"/>
        <v>0.34446798708651155</v>
      </c>
      <c r="J48">
        <f t="shared" si="2"/>
        <v>0.33932976123057296</v>
      </c>
      <c r="K48">
        <f t="shared" si="3"/>
        <v>1</v>
      </c>
      <c r="L48">
        <f t="shared" si="4"/>
        <v>0.91265597137451848</v>
      </c>
      <c r="M48">
        <f t="shared" si="5"/>
        <v>0.63839720980563841</v>
      </c>
    </row>
    <row r="49" spans="1:13" x14ac:dyDescent="0.25">
      <c r="A49">
        <v>6714.2857142857147</v>
      </c>
      <c r="B49">
        <v>802.85714285714289</v>
      </c>
      <c r="C49">
        <v>1028.5714285714287</v>
      </c>
      <c r="D49">
        <v>142.85714285714286</v>
      </c>
      <c r="E49">
        <v>1196.9005714285715</v>
      </c>
      <c r="F49">
        <v>9885.4720000000016</v>
      </c>
      <c r="G49">
        <v>0</v>
      </c>
      <c r="H49">
        <f t="shared" si="0"/>
        <v>-1.6718303604333266E-7</v>
      </c>
      <c r="I49">
        <f t="shared" si="1"/>
        <v>0.26146174561436047</v>
      </c>
      <c r="J49">
        <f t="shared" si="2"/>
        <v>0.44778361728079691</v>
      </c>
      <c r="K49">
        <f t="shared" si="3"/>
        <v>8.7114051716535426E-2</v>
      </c>
      <c r="L49">
        <f t="shared" si="4"/>
        <v>0.57700200336645713</v>
      </c>
      <c r="M49">
        <f t="shared" si="5"/>
        <v>-1.5797443827954498E-2</v>
      </c>
    </row>
    <row r="50" spans="1:13" x14ac:dyDescent="0.25">
      <c r="A50">
        <v>17033.333333333332</v>
      </c>
      <c r="B50">
        <v>16000</v>
      </c>
      <c r="C50">
        <v>1066.6666666666667</v>
      </c>
      <c r="D50">
        <v>1000</v>
      </c>
      <c r="E50">
        <v>2185.2800000000002</v>
      </c>
      <c r="F50">
        <v>37285.279999999992</v>
      </c>
      <c r="G50">
        <v>0</v>
      </c>
      <c r="H50">
        <f t="shared" si="0"/>
        <v>0.24383042537625366</v>
      </c>
      <c r="I50">
        <f t="shared" si="1"/>
        <v>0.77639954479570983</v>
      </c>
      <c r="J50">
        <f t="shared" si="2"/>
        <v>0.45510131088443284</v>
      </c>
      <c r="K50">
        <f t="shared" si="3"/>
        <v>0.56238185575284771</v>
      </c>
      <c r="L50">
        <f t="shared" si="4"/>
        <v>0.75997969071390958</v>
      </c>
      <c r="M50">
        <f t="shared" si="5"/>
        <v>0.51668149603070468</v>
      </c>
    </row>
    <row r="51" spans="1:13" x14ac:dyDescent="0.25">
      <c r="A51">
        <v>75650</v>
      </c>
      <c r="B51">
        <v>7028.75</v>
      </c>
      <c r="C51">
        <v>125</v>
      </c>
      <c r="D51">
        <v>187.5</v>
      </c>
      <c r="E51">
        <v>707.49</v>
      </c>
      <c r="F51">
        <v>83698.740000000005</v>
      </c>
      <c r="G51">
        <v>0</v>
      </c>
      <c r="H51">
        <f t="shared" si="0"/>
        <v>0.63433905878827257</v>
      </c>
      <c r="I51">
        <f t="shared" si="1"/>
        <v>0.63483745152553439</v>
      </c>
      <c r="J51">
        <f t="shared" si="2"/>
        <v>2.370165468765232E-2</v>
      </c>
      <c r="K51">
        <f t="shared" si="3"/>
        <v>0.1535309620060927</v>
      </c>
      <c r="L51">
        <f t="shared" si="4"/>
        <v>0.41719755139944004</v>
      </c>
      <c r="M51">
        <f t="shared" si="5"/>
        <v>0.22764602759652902</v>
      </c>
    </row>
    <row r="52" spans="1:13" x14ac:dyDescent="0.25">
      <c r="A52">
        <v>32120</v>
      </c>
      <c r="B52">
        <v>2632</v>
      </c>
      <c r="C52">
        <v>2066.6666666666665</v>
      </c>
      <c r="D52">
        <v>540</v>
      </c>
      <c r="E52">
        <v>3303.0720000000001</v>
      </c>
      <c r="F52">
        <v>40661.738666666664</v>
      </c>
      <c r="G52">
        <v>0</v>
      </c>
      <c r="H52">
        <f t="shared" si="0"/>
        <v>0.40996814104497886</v>
      </c>
      <c r="I52">
        <f t="shared" si="1"/>
        <v>0.46579432196378828</v>
      </c>
      <c r="J52">
        <f t="shared" si="2"/>
        <v>0.58818420787498349</v>
      </c>
      <c r="K52">
        <f t="shared" si="3"/>
        <v>0.41188496179104656</v>
      </c>
      <c r="L52">
        <f t="shared" si="4"/>
        <v>0.88554222305461883</v>
      </c>
      <c r="M52">
        <f t="shared" si="5"/>
        <v>0.52782331944093508</v>
      </c>
    </row>
    <row r="53" spans="1:13" x14ac:dyDescent="0.25">
      <c r="A53">
        <v>22800</v>
      </c>
      <c r="B53">
        <v>2884.6666666666665</v>
      </c>
      <c r="C53">
        <v>1620</v>
      </c>
      <c r="D53">
        <v>400</v>
      </c>
      <c r="E53">
        <v>3174.348</v>
      </c>
      <c r="F53">
        <v>30879.01466666667</v>
      </c>
      <c r="G53">
        <v>0</v>
      </c>
      <c r="H53">
        <f t="shared" si="0"/>
        <v>0.32020329061553876</v>
      </c>
      <c r="I53">
        <f t="shared" si="1"/>
        <v>0.4815694926010069</v>
      </c>
      <c r="J53">
        <f t="shared" si="2"/>
        <v>0.53918631811963358</v>
      </c>
      <c r="K53">
        <f t="shared" si="3"/>
        <v>0.33858761519756281</v>
      </c>
      <c r="L53">
        <f t="shared" si="4"/>
        <v>0.87346018836760786</v>
      </c>
      <c r="M53">
        <f t="shared" si="5"/>
        <v>0.47659289192549675</v>
      </c>
    </row>
    <row r="54" spans="1:13" x14ac:dyDescent="0.25">
      <c r="A54">
        <v>14925</v>
      </c>
      <c r="B54">
        <v>640.75</v>
      </c>
      <c r="C54">
        <v>6250</v>
      </c>
      <c r="D54">
        <v>405</v>
      </c>
      <c r="E54">
        <v>1645.23</v>
      </c>
      <c r="F54">
        <v>23865.98</v>
      </c>
      <c r="G54">
        <v>0</v>
      </c>
      <c r="H54">
        <f t="shared" si="0"/>
        <v>0.2092217213391675</v>
      </c>
      <c r="I54">
        <f t="shared" si="1"/>
        <v>0.22264782277494327</v>
      </c>
      <c r="J54">
        <f t="shared" si="2"/>
        <v>0.8108570060102116</v>
      </c>
      <c r="K54">
        <f t="shared" si="3"/>
        <v>0.34162168324185438</v>
      </c>
      <c r="L54">
        <f t="shared" si="4"/>
        <v>0.67370063043338191</v>
      </c>
      <c r="M54">
        <f t="shared" si="5"/>
        <v>0.38711176972522043</v>
      </c>
    </row>
    <row r="55" spans="1:13" x14ac:dyDescent="0.25">
      <c r="A55">
        <v>24068</v>
      </c>
      <c r="B55">
        <v>825</v>
      </c>
      <c r="C55">
        <v>2400</v>
      </c>
      <c r="D55">
        <v>2400</v>
      </c>
      <c r="E55">
        <v>2636.5680000000002</v>
      </c>
      <c r="F55">
        <v>32329.567999999999</v>
      </c>
      <c r="G55">
        <v>0</v>
      </c>
      <c r="H55">
        <f t="shared" si="0"/>
        <v>0.33437909698952523</v>
      </c>
      <c r="I55">
        <f t="shared" si="1"/>
        <v>0.26614387127623451</v>
      </c>
      <c r="J55">
        <f t="shared" si="2"/>
        <v>0.61827214560552946</v>
      </c>
      <c r="K55">
        <f t="shared" si="3"/>
        <v>0.77620575944471537</v>
      </c>
      <c r="L55">
        <f t="shared" si="4"/>
        <v>0.81704058954325109</v>
      </c>
      <c r="M55">
        <f t="shared" si="5"/>
        <v>0.51115328114731839</v>
      </c>
    </row>
    <row r="56" spans="1:13" x14ac:dyDescent="0.25">
      <c r="A56">
        <v>18380</v>
      </c>
      <c r="B56">
        <v>251.2</v>
      </c>
      <c r="C56">
        <v>720</v>
      </c>
      <c r="D56">
        <v>3000</v>
      </c>
      <c r="E56">
        <v>1230.1632000000002</v>
      </c>
      <c r="F56">
        <v>23581.3632</v>
      </c>
      <c r="G56">
        <v>0</v>
      </c>
      <c r="H56">
        <f t="shared" si="0"/>
        <v>0.26376016928452306</v>
      </c>
      <c r="I56">
        <f t="shared" si="1"/>
        <v>6.1499552426363222E-2</v>
      </c>
      <c r="J56">
        <f t="shared" si="2"/>
        <v>0.37601548339853719</v>
      </c>
      <c r="K56">
        <f t="shared" si="3"/>
        <v>0.83070619240121846</v>
      </c>
      <c r="L56">
        <f t="shared" si="4"/>
        <v>0.58533359546665953</v>
      </c>
      <c r="M56">
        <f t="shared" si="5"/>
        <v>0.31219616157119229</v>
      </c>
    </row>
    <row r="57" spans="1:13" x14ac:dyDescent="0.25">
      <c r="A57">
        <v>20020</v>
      </c>
      <c r="B57">
        <v>1040</v>
      </c>
      <c r="C57">
        <v>1000</v>
      </c>
      <c r="D57">
        <v>2970</v>
      </c>
      <c r="E57">
        <v>1868.9087999999999</v>
      </c>
      <c r="F57">
        <v>26898.908800000001</v>
      </c>
      <c r="G57">
        <v>0</v>
      </c>
      <c r="H57">
        <f t="shared" si="0"/>
        <v>0.28614613472399958</v>
      </c>
      <c r="I57">
        <f t="shared" si="1"/>
        <v>0.30599986142384056</v>
      </c>
      <c r="J57">
        <f t="shared" si="2"/>
        <v>0.44211523125008695</v>
      </c>
      <c r="K57">
        <f t="shared" si="3"/>
        <v>0.82825150503898881</v>
      </c>
      <c r="L57">
        <f t="shared" si="4"/>
        <v>0.71244591750258779</v>
      </c>
      <c r="M57">
        <f t="shared" si="5"/>
        <v>0.46962558093716145</v>
      </c>
    </row>
    <row r="58" spans="1:13" x14ac:dyDescent="0.25">
      <c r="A58">
        <v>33200</v>
      </c>
      <c r="B58">
        <v>3090.75</v>
      </c>
      <c r="C58">
        <v>395</v>
      </c>
      <c r="D58">
        <v>5750</v>
      </c>
      <c r="E58">
        <v>4813.5119999999997</v>
      </c>
      <c r="F58">
        <v>47249.262000000002</v>
      </c>
      <c r="G58">
        <v>0</v>
      </c>
      <c r="H58">
        <f t="shared" si="0"/>
        <v>0.41863009964913761</v>
      </c>
      <c r="I58">
        <f t="shared" si="1"/>
        <v>0.49344482749777491</v>
      </c>
      <c r="J58">
        <f t="shared" si="2"/>
        <v>0.25521331178930534</v>
      </c>
      <c r="K58">
        <f t="shared" si="3"/>
        <v>0.98960526800516824</v>
      </c>
      <c r="L58">
        <f t="shared" si="4"/>
        <v>1.0000001262884</v>
      </c>
      <c r="M58">
        <f t="shared" si="5"/>
        <v>0.55397081554391192</v>
      </c>
    </row>
    <row r="59" spans="1:13" x14ac:dyDescent="0.25">
      <c r="A59">
        <v>20925</v>
      </c>
      <c r="B59">
        <v>36000</v>
      </c>
      <c r="C59">
        <v>3000</v>
      </c>
      <c r="D59">
        <v>500</v>
      </c>
      <c r="E59">
        <v>2832.9</v>
      </c>
      <c r="F59">
        <v>63257.9</v>
      </c>
      <c r="G59">
        <v>0</v>
      </c>
      <c r="H59">
        <f t="shared" si="0"/>
        <v>0.29772637008906933</v>
      </c>
      <c r="I59">
        <f t="shared" si="1"/>
        <v>0.91595679273186614</v>
      </c>
      <c r="J59">
        <f t="shared" si="2"/>
        <v>0.66317184079811331</v>
      </c>
      <c r="K59">
        <f t="shared" si="3"/>
        <v>0.39308804815406617</v>
      </c>
      <c r="L59">
        <f t="shared" si="4"/>
        <v>0.83887080742344888</v>
      </c>
      <c r="M59">
        <f t="shared" si="5"/>
        <v>0.56898479069043051</v>
      </c>
    </row>
    <row r="60" spans="1:13" x14ac:dyDescent="0.25">
      <c r="A60">
        <v>12608.5</v>
      </c>
      <c r="B60">
        <v>3640.75</v>
      </c>
      <c r="C60">
        <v>900</v>
      </c>
      <c r="D60">
        <v>1125</v>
      </c>
      <c r="E60">
        <v>3972.498</v>
      </c>
      <c r="F60">
        <v>22246.748</v>
      </c>
      <c r="G60">
        <v>0</v>
      </c>
      <c r="H60">
        <f t="shared" si="0"/>
        <v>0.16504457040058268</v>
      </c>
      <c r="I60">
        <f t="shared" si="1"/>
        <v>0.52162988811207156</v>
      </c>
      <c r="J60">
        <f t="shared" si="2"/>
        <v>0.42091517859112126</v>
      </c>
      <c r="K60">
        <f t="shared" si="3"/>
        <v>0.59114910625324524</v>
      </c>
      <c r="L60">
        <f t="shared" si="4"/>
        <v>0.94163294878755965</v>
      </c>
      <c r="M60">
        <f t="shared" si="5"/>
        <v>0.45808639755060465</v>
      </c>
    </row>
    <row r="61" spans="1:13" x14ac:dyDescent="0.25">
      <c r="A61">
        <v>13963.75</v>
      </c>
      <c r="B61">
        <v>9130.75</v>
      </c>
      <c r="C61">
        <v>3500</v>
      </c>
      <c r="D61">
        <v>1250</v>
      </c>
      <c r="E61">
        <v>1949.412</v>
      </c>
      <c r="F61">
        <v>29793.912</v>
      </c>
      <c r="G61">
        <v>0</v>
      </c>
      <c r="H61">
        <f t="shared" si="0"/>
        <v>0.19178491661789748</v>
      </c>
      <c r="I61">
        <f t="shared" si="1"/>
        <v>0.67986427641667591</v>
      </c>
      <c r="J61">
        <f t="shared" si="2"/>
        <v>0.69418917693536786</v>
      </c>
      <c r="K61">
        <f t="shared" si="3"/>
        <v>0.61688228870935102</v>
      </c>
      <c r="L61">
        <f t="shared" si="4"/>
        <v>0.72526422013555358</v>
      </c>
      <c r="M61">
        <f t="shared" si="5"/>
        <v>0.52660213124701916</v>
      </c>
    </row>
    <row r="62" spans="1:13" x14ac:dyDescent="0.25">
      <c r="A62">
        <v>15100</v>
      </c>
      <c r="B62">
        <v>36000</v>
      </c>
      <c r="C62">
        <v>950</v>
      </c>
      <c r="D62">
        <v>2000</v>
      </c>
      <c r="E62">
        <v>3402.6</v>
      </c>
      <c r="F62">
        <v>57452.6</v>
      </c>
      <c r="G62">
        <v>0</v>
      </c>
      <c r="H62">
        <f t="shared" si="0"/>
        <v>0.21227494694221621</v>
      </c>
      <c r="I62">
        <f t="shared" si="1"/>
        <v>0.91595679273186614</v>
      </c>
      <c r="J62">
        <f t="shared" si="2"/>
        <v>0.4317942819335569</v>
      </c>
      <c r="K62">
        <f t="shared" si="3"/>
        <v>0.73167566335162915</v>
      </c>
      <c r="L62">
        <f t="shared" si="4"/>
        <v>0.89456541701498971</v>
      </c>
      <c r="M62">
        <f t="shared" si="5"/>
        <v>0.55975278889201252</v>
      </c>
    </row>
    <row r="63" spans="1:13" x14ac:dyDescent="0.25">
      <c r="A63">
        <v>37725</v>
      </c>
      <c r="B63">
        <v>24212.5</v>
      </c>
      <c r="C63">
        <v>300</v>
      </c>
      <c r="D63">
        <v>2500</v>
      </c>
      <c r="E63">
        <v>2237.1</v>
      </c>
      <c r="F63">
        <v>66974.600000000006</v>
      </c>
      <c r="G63">
        <v>0</v>
      </c>
      <c r="H63">
        <f t="shared" si="0"/>
        <v>0.45209645966495954</v>
      </c>
      <c r="I63">
        <f t="shared" si="1"/>
        <v>0.8476952226385166</v>
      </c>
      <c r="J63">
        <f t="shared" si="2"/>
        <v>0.19985856904309468</v>
      </c>
      <c r="K63">
        <f t="shared" si="3"/>
        <v>0.78617609630813257</v>
      </c>
      <c r="L63">
        <f t="shared" si="4"/>
        <v>0.76710307965467772</v>
      </c>
      <c r="M63">
        <f t="shared" si="5"/>
        <v>0.54064654915554833</v>
      </c>
    </row>
    <row r="64" spans="1:13" x14ac:dyDescent="0.25">
      <c r="A64">
        <v>84774.28571428571</v>
      </c>
      <c r="B64">
        <v>28571.428571428572</v>
      </c>
      <c r="C64">
        <v>857.14285714285711</v>
      </c>
      <c r="D64">
        <v>2142.8571428571427</v>
      </c>
      <c r="E64">
        <v>289.56</v>
      </c>
      <c r="F64">
        <v>116635.27428571429</v>
      </c>
      <c r="G64">
        <v>0</v>
      </c>
      <c r="H64">
        <f t="shared" si="0"/>
        <v>0.66416517191715019</v>
      </c>
      <c r="I64">
        <f t="shared" si="1"/>
        <v>0.87618356058628399</v>
      </c>
      <c r="J64">
        <f t="shared" si="2"/>
        <v>0.41109789511283262</v>
      </c>
      <c r="K64">
        <f t="shared" si="3"/>
        <v>0.74852643651897288</v>
      </c>
      <c r="L64">
        <f t="shared" si="4"/>
        <v>0.14566468430489501</v>
      </c>
      <c r="M64">
        <f t="shared" si="5"/>
        <v>0.48225370555583169</v>
      </c>
    </row>
    <row r="65" spans="1:13" x14ac:dyDescent="0.25">
      <c r="A65">
        <v>11816.666666666666</v>
      </c>
      <c r="B65">
        <v>14660</v>
      </c>
      <c r="C65">
        <v>1000</v>
      </c>
      <c r="D65">
        <v>633.33333333333337</v>
      </c>
      <c r="E65">
        <v>892.46399999999983</v>
      </c>
      <c r="F65">
        <v>29002.463999999996</v>
      </c>
      <c r="G65">
        <v>0</v>
      </c>
      <c r="H65">
        <f t="shared" si="0"/>
        <v>0.14805636893122776</v>
      </c>
      <c r="I65">
        <f t="shared" si="1"/>
        <v>0.76134705618219933</v>
      </c>
      <c r="J65">
        <f t="shared" si="2"/>
        <v>0.44211523125008695</v>
      </c>
      <c r="K65">
        <f t="shared" si="3"/>
        <v>0.45082348650611748</v>
      </c>
      <c r="L65">
        <f t="shared" si="4"/>
        <v>0.48779270192015811</v>
      </c>
      <c r="M65">
        <f t="shared" si="5"/>
        <v>0.4054687751475497</v>
      </c>
    </row>
    <row r="66" spans="1:13" x14ac:dyDescent="0.25">
      <c r="A66">
        <v>41125</v>
      </c>
      <c r="B66">
        <v>22422.5</v>
      </c>
      <c r="C66">
        <v>600</v>
      </c>
      <c r="D66">
        <v>1250</v>
      </c>
      <c r="E66">
        <v>1033.1400000000001</v>
      </c>
      <c r="F66">
        <v>66430.64</v>
      </c>
      <c r="G66">
        <v>0</v>
      </c>
      <c r="H66">
        <f t="shared" si="0"/>
        <v>0.47469839072119036</v>
      </c>
      <c r="I66">
        <f t="shared" si="1"/>
        <v>0.83447759926131315</v>
      </c>
      <c r="J66">
        <f t="shared" si="2"/>
        <v>0.33932976123057296</v>
      </c>
      <c r="K66">
        <f t="shared" si="3"/>
        <v>0.61688228870935102</v>
      </c>
      <c r="L66">
        <f t="shared" si="4"/>
        <v>0.53228172593070366</v>
      </c>
      <c r="M66">
        <f t="shared" si="5"/>
        <v>0.53574687975106317</v>
      </c>
    </row>
    <row r="67" spans="1:13" x14ac:dyDescent="0.25">
      <c r="A67">
        <v>17647.5</v>
      </c>
      <c r="B67">
        <v>12000</v>
      </c>
      <c r="C67">
        <v>875</v>
      </c>
      <c r="D67">
        <v>500</v>
      </c>
      <c r="E67">
        <v>2379.4920000000002</v>
      </c>
      <c r="F67">
        <v>33401.991999999998</v>
      </c>
      <c r="G67">
        <v>0</v>
      </c>
      <c r="H67">
        <f t="shared" si="0"/>
        <v>0.25310814125729209</v>
      </c>
      <c r="I67">
        <f t="shared" si="1"/>
        <v>0.726890823195391</v>
      </c>
      <c r="J67">
        <f t="shared" si="2"/>
        <v>0.4152467925604113</v>
      </c>
      <c r="K67">
        <f t="shared" si="3"/>
        <v>0.39308804815406617</v>
      </c>
      <c r="L67">
        <f t="shared" si="4"/>
        <v>0.78585852145387991</v>
      </c>
      <c r="M67">
        <f t="shared" si="5"/>
        <v>0.47269734025175053</v>
      </c>
    </row>
    <row r="68" spans="1:13" x14ac:dyDescent="0.25">
      <c r="A68">
        <v>13636.666666666666</v>
      </c>
      <c r="B68">
        <v>21333.333333333332</v>
      </c>
      <c r="C68">
        <v>541.66666666666663</v>
      </c>
      <c r="D68">
        <v>500</v>
      </c>
      <c r="E68">
        <v>1807.72</v>
      </c>
      <c r="F68">
        <v>37819.386666666665</v>
      </c>
      <c r="G68">
        <v>0</v>
      </c>
      <c r="H68">
        <f t="shared" si="0"/>
        <v>0.18557676873754148</v>
      </c>
      <c r="I68">
        <f t="shared" si="1"/>
        <v>0.82590826639602832</v>
      </c>
      <c r="J68">
        <f t="shared" si="2"/>
        <v>0.31874978424665978</v>
      </c>
      <c r="K68">
        <f t="shared" si="3"/>
        <v>0.39308804815406617</v>
      </c>
      <c r="L68">
        <f t="shared" si="4"/>
        <v>0.70232808044361705</v>
      </c>
      <c r="M68">
        <f t="shared" si="5"/>
        <v>0.42265600000861503</v>
      </c>
    </row>
    <row r="69" spans="1:13" x14ac:dyDescent="0.25">
      <c r="A69">
        <v>139838.66666666666</v>
      </c>
      <c r="B69">
        <v>58666.666666666664</v>
      </c>
      <c r="C69">
        <v>2106.6666666666665</v>
      </c>
      <c r="D69">
        <v>666.66666666666663</v>
      </c>
      <c r="E69">
        <v>966.04799999999989</v>
      </c>
      <c r="F69">
        <v>202244.71466666664</v>
      </c>
      <c r="G69">
        <v>0</v>
      </c>
      <c r="H69">
        <f t="shared" si="0"/>
        <v>0.79525546295513927</v>
      </c>
      <c r="I69">
        <f t="shared" si="1"/>
        <v>0.9999999902218607</v>
      </c>
      <c r="J69">
        <f t="shared" si="2"/>
        <v>0.59204147099119186</v>
      </c>
      <c r="K69">
        <f t="shared" si="3"/>
        <v>0.46335132670325813</v>
      </c>
      <c r="L69">
        <f t="shared" si="4"/>
        <v>0.51187348131321742</v>
      </c>
      <c r="M69">
        <f t="shared" si="5"/>
        <v>0.64503958216839719</v>
      </c>
    </row>
    <row r="70" spans="1:13" x14ac:dyDescent="0.25">
      <c r="A70">
        <v>114988</v>
      </c>
      <c r="B70">
        <v>1974</v>
      </c>
      <c r="C70">
        <v>6800</v>
      </c>
      <c r="D70">
        <v>750</v>
      </c>
      <c r="E70">
        <v>948.45600000000002</v>
      </c>
      <c r="F70">
        <v>125460.45600000001</v>
      </c>
      <c r="G70">
        <v>0</v>
      </c>
      <c r="H70">
        <f t="shared" ref="H70:H88" si="6">(LN(A70)-LN(6714.29))/(LN(305575)-LN(6714.29))</f>
        <v>0.74400774224172872</v>
      </c>
      <c r="I70">
        <f t="shared" ref="I70:I88" si="7">(LN(B70)-LN(175.72))/(LN(58666.67)-LN(175.72))</f>
        <v>0.41628560036346957</v>
      </c>
      <c r="J70">
        <f t="shared" ref="J70:J88" si="8">(LN(C70)-LN(111.11))/(LN(16000)-LN(111.11))</f>
        <v>0.8278276593612266</v>
      </c>
      <c r="K70">
        <f t="shared" ref="K70:K88" si="9">(LN(D70)-LN(100))/(LN(6000)-LN(100))</f>
        <v>0.4921185772036557</v>
      </c>
      <c r="L70">
        <f t="shared" ref="L70:L88" si="10">(LN(E70)-LN(179.31))/(LN(4813.51)-LN(179.31))</f>
        <v>0.5062875371499117</v>
      </c>
      <c r="M70">
        <f t="shared" ref="M70:M90" si="11">(H70*I70*J70*K70*L70)^0.2</f>
        <v>0.57686628138254303</v>
      </c>
    </row>
    <row r="71" spans="1:13" x14ac:dyDescent="0.25">
      <c r="A71">
        <v>20147</v>
      </c>
      <c r="B71">
        <v>800</v>
      </c>
      <c r="C71">
        <v>700</v>
      </c>
      <c r="D71">
        <v>1000</v>
      </c>
      <c r="E71">
        <v>1289.4983999999999</v>
      </c>
      <c r="F71">
        <v>23936.4984</v>
      </c>
      <c r="G71">
        <v>0</v>
      </c>
      <c r="H71">
        <f t="shared" si="6"/>
        <v>0.28780241838228615</v>
      </c>
      <c r="I71">
        <f t="shared" si="7"/>
        <v>0.260848214619118</v>
      </c>
      <c r="J71">
        <f t="shared" si="8"/>
        <v>0.37034709736782723</v>
      </c>
      <c r="K71">
        <f t="shared" si="9"/>
        <v>0.56238185575284771</v>
      </c>
      <c r="L71">
        <f t="shared" si="10"/>
        <v>0.59965138322177558</v>
      </c>
      <c r="M71">
        <f t="shared" si="11"/>
        <v>0.39301061319645153</v>
      </c>
    </row>
    <row r="72" spans="1:13" x14ac:dyDescent="0.25">
      <c r="A72">
        <v>26860</v>
      </c>
      <c r="B72">
        <v>1704</v>
      </c>
      <c r="C72">
        <v>3000</v>
      </c>
      <c r="D72">
        <v>200</v>
      </c>
      <c r="E72">
        <v>2571.7343999999998</v>
      </c>
      <c r="F72">
        <v>34335.734400000001</v>
      </c>
      <c r="G72">
        <v>0</v>
      </c>
      <c r="H72">
        <f t="shared" si="6"/>
        <v>0.36312615444250562</v>
      </c>
      <c r="I72">
        <f t="shared" si="7"/>
        <v>0.39097322474181112</v>
      </c>
      <c r="J72">
        <f t="shared" si="8"/>
        <v>0.66317184079811331</v>
      </c>
      <c r="K72">
        <f t="shared" si="9"/>
        <v>0.16929380759878129</v>
      </c>
      <c r="L72">
        <f t="shared" si="10"/>
        <v>0.80947310038622333</v>
      </c>
      <c r="M72">
        <f t="shared" si="11"/>
        <v>0.41892359677336455</v>
      </c>
    </row>
    <row r="73" spans="1:13" x14ac:dyDescent="0.25">
      <c r="A73">
        <v>22365</v>
      </c>
      <c r="B73">
        <v>46000</v>
      </c>
      <c r="C73">
        <v>1146.5</v>
      </c>
      <c r="D73">
        <v>250</v>
      </c>
      <c r="E73">
        <v>2665.884</v>
      </c>
      <c r="F73">
        <v>72427.384000000005</v>
      </c>
      <c r="G73">
        <v>0</v>
      </c>
      <c r="H73">
        <f t="shared" si="6"/>
        <v>0.31515784398402674</v>
      </c>
      <c r="I73">
        <f t="shared" si="7"/>
        <v>0.95814120634274536</v>
      </c>
      <c r="J73">
        <f t="shared" si="8"/>
        <v>0.4696240208133115</v>
      </c>
      <c r="K73">
        <f t="shared" si="9"/>
        <v>0.22379424055528466</v>
      </c>
      <c r="L73">
        <f t="shared" si="10"/>
        <v>0.82040150680102475</v>
      </c>
      <c r="M73">
        <f t="shared" si="11"/>
        <v>0.48207727481215645</v>
      </c>
    </row>
    <row r="74" spans="1:13" x14ac:dyDescent="0.25">
      <c r="A74">
        <v>23132</v>
      </c>
      <c r="B74">
        <v>390.75</v>
      </c>
      <c r="C74">
        <v>1500</v>
      </c>
      <c r="D74">
        <v>875</v>
      </c>
      <c r="E74">
        <v>2870.4540000000002</v>
      </c>
      <c r="F74">
        <v>28768.204000000002</v>
      </c>
      <c r="G74">
        <v>0</v>
      </c>
      <c r="H74">
        <f t="shared" si="6"/>
        <v>0.3239897145438867</v>
      </c>
      <c r="I74">
        <f t="shared" si="7"/>
        <v>0.13753442886574513</v>
      </c>
      <c r="J74">
        <f t="shared" si="8"/>
        <v>0.52370064861063526</v>
      </c>
      <c r="K74">
        <f t="shared" si="9"/>
        <v>0.52976823699281539</v>
      </c>
      <c r="L74">
        <f t="shared" si="10"/>
        <v>0.84287354924063418</v>
      </c>
      <c r="M74">
        <f t="shared" si="11"/>
        <v>0.40139764568527392</v>
      </c>
    </row>
    <row r="75" spans="1:13" x14ac:dyDescent="0.25">
      <c r="A75">
        <v>22933</v>
      </c>
      <c r="B75">
        <v>6367.5</v>
      </c>
      <c r="C75">
        <v>12000</v>
      </c>
      <c r="D75">
        <v>250</v>
      </c>
      <c r="E75">
        <v>2930.22</v>
      </c>
      <c r="F75">
        <v>44480.72</v>
      </c>
      <c r="G75">
        <v>0</v>
      </c>
      <c r="H75">
        <f t="shared" si="6"/>
        <v>0.3217267192667001</v>
      </c>
      <c r="I75">
        <f t="shared" si="7"/>
        <v>0.61783410359106739</v>
      </c>
      <c r="J75">
        <f t="shared" si="8"/>
        <v>0.94211422517306986</v>
      </c>
      <c r="K75">
        <f t="shared" si="9"/>
        <v>0.22379424055528466</v>
      </c>
      <c r="L75">
        <f t="shared" si="10"/>
        <v>0.84913704126614453</v>
      </c>
      <c r="M75">
        <f t="shared" si="11"/>
        <v>0.51316597376404161</v>
      </c>
    </row>
    <row r="76" spans="1:13" x14ac:dyDescent="0.25">
      <c r="A76">
        <v>92952.5</v>
      </c>
      <c r="B76">
        <v>641.75</v>
      </c>
      <c r="C76">
        <v>12000</v>
      </c>
      <c r="D76">
        <v>500</v>
      </c>
      <c r="E76">
        <v>2131.41</v>
      </c>
      <c r="F76">
        <v>108225.66</v>
      </c>
      <c r="G76">
        <v>0</v>
      </c>
      <c r="H76">
        <f t="shared" si="6"/>
        <v>0.6882870632571273</v>
      </c>
      <c r="I76">
        <f t="shared" si="7"/>
        <v>0.22291619750674646</v>
      </c>
      <c r="J76">
        <f t="shared" si="8"/>
        <v>0.94211422517306986</v>
      </c>
      <c r="K76">
        <f t="shared" si="9"/>
        <v>0.39308804815406617</v>
      </c>
      <c r="L76">
        <f t="shared" si="10"/>
        <v>0.75239314481815256</v>
      </c>
      <c r="M76">
        <f t="shared" si="11"/>
        <v>0.53234097138452241</v>
      </c>
    </row>
    <row r="77" spans="1:13" x14ac:dyDescent="0.25">
      <c r="A77">
        <v>61061.666666666664</v>
      </c>
      <c r="B77">
        <v>948.83333333333337</v>
      </c>
      <c r="C77">
        <v>600</v>
      </c>
      <c r="D77">
        <v>200</v>
      </c>
      <c r="E77">
        <v>1299.0120000000002</v>
      </c>
      <c r="F77">
        <v>64109.512000000002</v>
      </c>
      <c r="G77">
        <v>0</v>
      </c>
      <c r="H77">
        <f t="shared" si="6"/>
        <v>0.57822707299311948</v>
      </c>
      <c r="I77">
        <f t="shared" si="7"/>
        <v>0.29021135465308551</v>
      </c>
      <c r="J77">
        <f t="shared" si="8"/>
        <v>0.33932976123057296</v>
      </c>
      <c r="K77">
        <f t="shared" si="9"/>
        <v>0.16929380759878129</v>
      </c>
      <c r="L77">
        <f t="shared" si="10"/>
        <v>0.60188558481507426</v>
      </c>
      <c r="M77">
        <f t="shared" si="11"/>
        <v>0.35704089108556214</v>
      </c>
    </row>
    <row r="78" spans="1:13" x14ac:dyDescent="0.25">
      <c r="A78">
        <v>47572</v>
      </c>
      <c r="B78">
        <v>12000</v>
      </c>
      <c r="C78">
        <v>912</v>
      </c>
      <c r="D78">
        <v>700</v>
      </c>
      <c r="E78">
        <v>1957.944</v>
      </c>
      <c r="F78">
        <v>63141.944000000003</v>
      </c>
      <c r="G78">
        <v>0</v>
      </c>
      <c r="H78">
        <f t="shared" si="6"/>
        <v>0.51284133937201248</v>
      </c>
      <c r="I78">
        <f t="shared" si="7"/>
        <v>0.726890823195391</v>
      </c>
      <c r="J78">
        <f t="shared" si="8"/>
        <v>0.42358030890893694</v>
      </c>
      <c r="K78">
        <f t="shared" si="9"/>
        <v>0.47526780403631202</v>
      </c>
      <c r="L78">
        <f t="shared" si="10"/>
        <v>0.7265915962050058</v>
      </c>
      <c r="M78">
        <f t="shared" si="11"/>
        <v>0.55888615088544857</v>
      </c>
    </row>
    <row r="79" spans="1:13" x14ac:dyDescent="0.25">
      <c r="A79">
        <v>24546.666666666668</v>
      </c>
      <c r="B79">
        <v>13333.333333333334</v>
      </c>
      <c r="C79">
        <v>1416.6666666666667</v>
      </c>
      <c r="D79">
        <v>5000</v>
      </c>
      <c r="E79">
        <v>1553.5</v>
      </c>
      <c r="F79">
        <v>45850.166666666664</v>
      </c>
      <c r="G79">
        <v>0</v>
      </c>
      <c r="H79">
        <f t="shared" si="6"/>
        <v>0.33953706747749873</v>
      </c>
      <c r="I79">
        <f t="shared" si="7"/>
        <v>0.74502286873063606</v>
      </c>
      <c r="J79">
        <f t="shared" si="8"/>
        <v>0.51219955281830598</v>
      </c>
      <c r="K79">
        <f t="shared" si="9"/>
        <v>0.95546990390691422</v>
      </c>
      <c r="L79">
        <f t="shared" si="10"/>
        <v>0.65626336689959119</v>
      </c>
      <c r="M79">
        <f t="shared" si="11"/>
        <v>0.60528266103642592</v>
      </c>
    </row>
    <row r="80" spans="1:13" x14ac:dyDescent="0.25">
      <c r="A80">
        <v>13862.5</v>
      </c>
      <c r="B80">
        <v>1899</v>
      </c>
      <c r="C80">
        <v>3500</v>
      </c>
      <c r="D80">
        <v>1250</v>
      </c>
      <c r="E80">
        <v>3017.7240000000002</v>
      </c>
      <c r="F80">
        <v>23529.224000000002</v>
      </c>
      <c r="G80">
        <v>0</v>
      </c>
      <c r="H80">
        <f t="shared" si="6"/>
        <v>0.18987883623832977</v>
      </c>
      <c r="I80">
        <f t="shared" si="7"/>
        <v>0.40961957486167</v>
      </c>
      <c r="J80">
        <f t="shared" si="8"/>
        <v>0.69418917693536786</v>
      </c>
      <c r="K80">
        <f t="shared" si="9"/>
        <v>0.61688228870935102</v>
      </c>
      <c r="L80">
        <f t="shared" si="10"/>
        <v>0.85808075310716525</v>
      </c>
      <c r="M80">
        <f t="shared" si="11"/>
        <v>0.49114882890926292</v>
      </c>
    </row>
    <row r="81" spans="1:13" x14ac:dyDescent="0.25">
      <c r="A81">
        <v>19000.5</v>
      </c>
      <c r="B81">
        <v>36000</v>
      </c>
      <c r="C81">
        <v>950</v>
      </c>
      <c r="D81">
        <v>2000</v>
      </c>
      <c r="E81">
        <v>3375.5879999999997</v>
      </c>
      <c r="F81">
        <v>61326.088000000003</v>
      </c>
      <c r="G81">
        <v>0</v>
      </c>
      <c r="H81">
        <f t="shared" si="6"/>
        <v>0.27245648941576356</v>
      </c>
      <c r="I81">
        <f t="shared" si="7"/>
        <v>0.91595679273186614</v>
      </c>
      <c r="J81">
        <f t="shared" si="8"/>
        <v>0.4317942819335569</v>
      </c>
      <c r="K81">
        <f t="shared" si="9"/>
        <v>0.73167566335162915</v>
      </c>
      <c r="L81">
        <f t="shared" si="10"/>
        <v>0.89214287756412491</v>
      </c>
      <c r="M81">
        <f t="shared" si="11"/>
        <v>0.58808541778504142</v>
      </c>
    </row>
    <row r="82" spans="1:13" x14ac:dyDescent="0.25">
      <c r="A82">
        <v>20878.5</v>
      </c>
      <c r="B82">
        <v>3688</v>
      </c>
      <c r="C82">
        <v>900</v>
      </c>
      <c r="D82">
        <v>1420</v>
      </c>
      <c r="E82">
        <v>2647.8240000000001</v>
      </c>
      <c r="F82">
        <v>29534.324000000001</v>
      </c>
      <c r="G82">
        <v>0</v>
      </c>
      <c r="H82">
        <f t="shared" si="6"/>
        <v>0.29714367758341859</v>
      </c>
      <c r="I82">
        <f t="shared" si="7"/>
        <v>0.52384898790216616</v>
      </c>
      <c r="J82">
        <f t="shared" si="8"/>
        <v>0.42091517859112126</v>
      </c>
      <c r="K82">
        <f t="shared" si="9"/>
        <v>0.64802605747651987</v>
      </c>
      <c r="L82">
        <f t="shared" si="10"/>
        <v>0.81833542666944692</v>
      </c>
      <c r="M82">
        <f t="shared" si="11"/>
        <v>0.51071451663758749</v>
      </c>
    </row>
    <row r="83" spans="1:13" x14ac:dyDescent="0.25">
      <c r="A83">
        <v>85020</v>
      </c>
      <c r="B83">
        <v>36000</v>
      </c>
      <c r="C83">
        <v>300</v>
      </c>
      <c r="D83">
        <v>5000</v>
      </c>
      <c r="E83">
        <v>906.81</v>
      </c>
      <c r="F83">
        <v>127226.81</v>
      </c>
      <c r="G83">
        <v>0</v>
      </c>
      <c r="H83">
        <f t="shared" si="6"/>
        <v>0.66492323715995283</v>
      </c>
      <c r="I83">
        <f t="shared" si="7"/>
        <v>0.91595679273186614</v>
      </c>
      <c r="J83">
        <f t="shared" si="8"/>
        <v>0.19985856904309468</v>
      </c>
      <c r="K83">
        <f t="shared" si="9"/>
        <v>0.95546990390691422</v>
      </c>
      <c r="L83">
        <f t="shared" si="10"/>
        <v>0.49263964761397117</v>
      </c>
      <c r="M83">
        <f t="shared" si="11"/>
        <v>0.56444694775569604</v>
      </c>
    </row>
    <row r="84" spans="1:13" x14ac:dyDescent="0.25">
      <c r="A84">
        <v>36815</v>
      </c>
      <c r="B84">
        <v>19740.5</v>
      </c>
      <c r="C84">
        <v>370</v>
      </c>
      <c r="D84">
        <v>5750</v>
      </c>
      <c r="E84">
        <v>4084.1880000000001</v>
      </c>
      <c r="F84">
        <v>66759.687999999995</v>
      </c>
      <c r="G84">
        <v>0</v>
      </c>
      <c r="H84">
        <f t="shared" si="6"/>
        <v>0.44570098878066394</v>
      </c>
      <c r="I84">
        <f t="shared" si="7"/>
        <v>0.8125539439656464</v>
      </c>
      <c r="J84">
        <f t="shared" si="8"/>
        <v>0.24205735928938998</v>
      </c>
      <c r="K84">
        <f t="shared" si="9"/>
        <v>0.98960526800516824</v>
      </c>
      <c r="L84">
        <f t="shared" si="10"/>
        <v>0.95006068832640367</v>
      </c>
      <c r="M84">
        <f t="shared" si="11"/>
        <v>0.60702347643133103</v>
      </c>
    </row>
    <row r="85" spans="1:13" x14ac:dyDescent="0.25">
      <c r="A85">
        <v>21463.200000000001</v>
      </c>
      <c r="B85">
        <v>1040</v>
      </c>
      <c r="C85">
        <v>1000</v>
      </c>
      <c r="D85">
        <v>340</v>
      </c>
      <c r="E85">
        <v>3181.8432000000003</v>
      </c>
      <c r="F85">
        <v>27025.0432</v>
      </c>
      <c r="G85">
        <v>0</v>
      </c>
      <c r="H85">
        <f t="shared" si="6"/>
        <v>0.30437789164890866</v>
      </c>
      <c r="I85">
        <f t="shared" si="7"/>
        <v>0.30599986142384056</v>
      </c>
      <c r="J85">
        <f t="shared" si="8"/>
        <v>0.44211523125008695</v>
      </c>
      <c r="K85">
        <f t="shared" si="9"/>
        <v>0.29889409965973729</v>
      </c>
      <c r="L85">
        <f t="shared" si="10"/>
        <v>0.8741770113201679</v>
      </c>
      <c r="M85">
        <f t="shared" si="11"/>
        <v>0.40397762062149267</v>
      </c>
    </row>
    <row r="86" spans="1:13" x14ac:dyDescent="0.25">
      <c r="A86">
        <v>24790.2</v>
      </c>
      <c r="B86">
        <v>15793</v>
      </c>
      <c r="C86">
        <v>913.2</v>
      </c>
      <c r="D86">
        <v>2400</v>
      </c>
      <c r="E86">
        <v>2163.6864000000005</v>
      </c>
      <c r="F86">
        <v>46060.086399999993</v>
      </c>
      <c r="G86">
        <v>0</v>
      </c>
      <c r="H86">
        <f t="shared" si="6"/>
        <v>0.34212283407514049</v>
      </c>
      <c r="I86">
        <f t="shared" si="7"/>
        <v>0.7741585343466052</v>
      </c>
      <c r="J86">
        <f t="shared" si="8"/>
        <v>0.42384489066608072</v>
      </c>
      <c r="K86">
        <f t="shared" si="9"/>
        <v>0.77620575944471537</v>
      </c>
      <c r="L86">
        <f t="shared" si="10"/>
        <v>0.75696135183898661</v>
      </c>
      <c r="M86">
        <f t="shared" si="11"/>
        <v>0.58056907308187478</v>
      </c>
    </row>
    <row r="87" spans="1:13" x14ac:dyDescent="0.25">
      <c r="A87">
        <v>305575</v>
      </c>
      <c r="B87">
        <v>12815</v>
      </c>
      <c r="C87">
        <v>1600</v>
      </c>
      <c r="D87">
        <v>6000</v>
      </c>
      <c r="E87">
        <v>820.56</v>
      </c>
      <c r="F87">
        <v>326810.56</v>
      </c>
      <c r="G87">
        <v>0</v>
      </c>
      <c r="H87">
        <f t="shared" si="6"/>
        <v>1</v>
      </c>
      <c r="I87">
        <f t="shared" si="7"/>
        <v>0.73819915295153493</v>
      </c>
      <c r="J87">
        <f t="shared" si="8"/>
        <v>0.5366867282449812</v>
      </c>
      <c r="K87">
        <f t="shared" si="9"/>
        <v>1</v>
      </c>
      <c r="L87">
        <f t="shared" si="10"/>
        <v>0.46226155725645646</v>
      </c>
      <c r="M87">
        <f t="shared" si="11"/>
        <v>0.71212533251576238</v>
      </c>
    </row>
    <row r="88" spans="1:13" x14ac:dyDescent="0.25">
      <c r="A88">
        <v>22933.5</v>
      </c>
      <c r="B88">
        <v>50000</v>
      </c>
      <c r="C88">
        <v>900</v>
      </c>
      <c r="D88">
        <v>875</v>
      </c>
      <c r="E88">
        <v>2043.3959999999997</v>
      </c>
      <c r="F88">
        <v>76751.895999999993</v>
      </c>
      <c r="G88">
        <v>0</v>
      </c>
      <c r="H88">
        <f t="shared" si="6"/>
        <v>0.32173242975634447</v>
      </c>
      <c r="I88">
        <f t="shared" si="7"/>
        <v>0.97249078617011553</v>
      </c>
      <c r="J88">
        <f t="shared" si="8"/>
        <v>0.42091517859112126</v>
      </c>
      <c r="K88">
        <f t="shared" si="9"/>
        <v>0.52976823699281539</v>
      </c>
      <c r="L88">
        <f t="shared" si="10"/>
        <v>0.73957558825325775</v>
      </c>
      <c r="M88">
        <f t="shared" si="11"/>
        <v>0.55274991054796407</v>
      </c>
    </row>
    <row r="89" spans="1:13" x14ac:dyDescent="0.25">
      <c r="H89">
        <f>SUM(H5:H88)</f>
        <v>30.412841765259945</v>
      </c>
      <c r="I89">
        <f>SUM(I5:I88)</f>
        <v>47.391359296967494</v>
      </c>
      <c r="J89">
        <f>SUM(J5:J88)</f>
        <v>40.183849738536601</v>
      </c>
      <c r="K89">
        <f>SUM(K5:K88)</f>
        <v>46.227648553070708</v>
      </c>
      <c r="L89">
        <f>SUM(L5:L88)</f>
        <v>55.396190216101132</v>
      </c>
      <c r="M89">
        <f t="shared" si="11"/>
        <v>43.076249321062086</v>
      </c>
    </row>
    <row r="90" spans="1:13" x14ac:dyDescent="0.25">
      <c r="H90">
        <f>H89/84</f>
        <v>0.36205764006261837</v>
      </c>
      <c r="I90">
        <f t="shared" ref="I90:L90" si="12">I89/84</f>
        <v>0.56418284877342251</v>
      </c>
      <c r="J90">
        <f t="shared" si="12"/>
        <v>0.47837916355400717</v>
      </c>
      <c r="K90">
        <f t="shared" si="12"/>
        <v>0.55032914944131794</v>
      </c>
      <c r="L90">
        <f t="shared" si="12"/>
        <v>0.65947845495358492</v>
      </c>
      <c r="M90">
        <f t="shared" si="11"/>
        <v>0.51281249191740563</v>
      </c>
    </row>
    <row r="91" spans="1:13" x14ac:dyDescent="0.25">
      <c r="H91">
        <f>H90*I90*J90*K90*L90</f>
        <v>3.5464429622159371E-2</v>
      </c>
    </row>
    <row r="92" spans="1:13" x14ac:dyDescent="0.25">
      <c r="G92" t="s">
        <v>19</v>
      </c>
      <c r="H92">
        <f>H91^0.2</f>
        <v>0.51281249191740563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H12" sqref="H12"/>
    </sheetView>
  </sheetViews>
  <sheetFormatPr defaultRowHeight="15" x14ac:dyDescent="0.25"/>
  <cols>
    <col min="7" max="7" width="11.5703125" customWidth="1"/>
  </cols>
  <sheetData>
    <row r="1" spans="1:13" x14ac:dyDescent="0.25">
      <c r="C1" t="s">
        <v>13</v>
      </c>
    </row>
    <row r="2" spans="1:13" x14ac:dyDescent="0.25">
      <c r="B2" t="s">
        <v>6</v>
      </c>
    </row>
    <row r="4" spans="1:13" x14ac:dyDescent="0.25">
      <c r="A4" t="s">
        <v>1</v>
      </c>
      <c r="B4" t="s">
        <v>7</v>
      </c>
      <c r="C4" t="s">
        <v>3</v>
      </c>
      <c r="D4" t="s">
        <v>4</v>
      </c>
      <c r="E4" t="s">
        <v>8</v>
      </c>
      <c r="F4" t="s">
        <v>9</v>
      </c>
      <c r="G4" t="s">
        <v>10</v>
      </c>
      <c r="H4" t="s">
        <v>14</v>
      </c>
      <c r="I4" t="s">
        <v>15</v>
      </c>
      <c r="J4" t="s">
        <v>16</v>
      </c>
      <c r="K4" t="s">
        <v>17</v>
      </c>
      <c r="L4" t="s">
        <v>18</v>
      </c>
      <c r="M4" t="s">
        <v>19</v>
      </c>
    </row>
    <row r="5" spans="1:13" x14ac:dyDescent="0.25">
      <c r="A5">
        <v>5922</v>
      </c>
      <c r="B5">
        <v>618.75</v>
      </c>
      <c r="C5">
        <v>480.5</v>
      </c>
      <c r="D5">
        <v>1750</v>
      </c>
      <c r="E5">
        <v>295.83</v>
      </c>
      <c r="F5">
        <v>9067.08</v>
      </c>
      <c r="G5">
        <v>1</v>
      </c>
      <c r="H5">
        <f>(LN(A5)-LN(5872))/(LN(40217.86)-LN(5872))</f>
        <v>4.4066672057324107E-3</v>
      </c>
      <c r="I5">
        <f>(LN(B5)-LN(104.83))/(LN(14000)-LN(104.83))</f>
        <v>0.36272780786250725</v>
      </c>
      <c r="J5">
        <f>(LN(C5)-LN(150))/(LN(21600)-LN(150))</f>
        <v>0.23425264977527716</v>
      </c>
      <c r="K5">
        <f>(LN(D5)-LN(126.67))/(LN(10000)-LN(126.67))</f>
        <v>0.60103753399714133</v>
      </c>
      <c r="L5">
        <f>(LN(E5)-LN(34.7))/(LN(2186.82)-LN(34.7))</f>
        <v>0.51721102553571519</v>
      </c>
      <c r="M5">
        <f>(H5*I5*J5*K5*L5)^0.2</f>
        <v>0.16337627769957491</v>
      </c>
    </row>
    <row r="6" spans="1:13" x14ac:dyDescent="0.25">
      <c r="A6">
        <v>8592</v>
      </c>
      <c r="B6">
        <v>1792.4</v>
      </c>
      <c r="C6">
        <v>411</v>
      </c>
      <c r="D6">
        <v>200</v>
      </c>
      <c r="E6">
        <v>88.910399999999996</v>
      </c>
      <c r="F6">
        <v>11084.3104</v>
      </c>
      <c r="G6">
        <v>1</v>
      </c>
      <c r="H6">
        <f t="shared" ref="H6:H69" si="0">(LN(A6)-LN(5872))/(LN(40217.86)-LN(5872))</f>
        <v>0.19782397181406597</v>
      </c>
      <c r="I6">
        <f t="shared" ref="I6:I69" si="1">(LN(B6)-LN(104.83))/(LN(14000)-LN(104.83))</f>
        <v>0.58003609662249656</v>
      </c>
      <c r="J6">
        <f t="shared" ref="J6:J69" si="2">(LN(C6)-LN(150))/(LN(21600)-LN(150))</f>
        <v>0.20281605357005511</v>
      </c>
      <c r="K6">
        <f t="shared" ref="K6:K69" si="3">(LN(D6)-LN(126.67))/(LN(10000)-LN(126.67))</f>
        <v>0.10454513411351618</v>
      </c>
      <c r="L6">
        <f t="shared" ref="L6:L69" si="4">(LN(E6)-LN(34.7))/(LN(2186.82)-LN(34.7))</f>
        <v>0.22707797829080573</v>
      </c>
      <c r="M6">
        <f t="shared" ref="M6:M69" si="5">(H6*I6*J6*K6*L6)^0.2</f>
        <v>0.22308122562846225</v>
      </c>
    </row>
    <row r="7" spans="1:13" x14ac:dyDescent="0.25">
      <c r="A7">
        <v>11280</v>
      </c>
      <c r="B7">
        <v>4937</v>
      </c>
      <c r="C7">
        <v>18000</v>
      </c>
      <c r="D7">
        <v>1750</v>
      </c>
      <c r="E7">
        <v>433.74</v>
      </c>
      <c r="F7">
        <v>36400.74</v>
      </c>
      <c r="G7">
        <v>1</v>
      </c>
      <c r="H7">
        <f t="shared" si="0"/>
        <v>0.33929139097031136</v>
      </c>
      <c r="I7">
        <f t="shared" si="1"/>
        <v>0.78704560191489303</v>
      </c>
      <c r="J7">
        <f t="shared" si="2"/>
        <v>0.96331420401456336</v>
      </c>
      <c r="K7">
        <f t="shared" si="3"/>
        <v>0.60103753399714133</v>
      </c>
      <c r="L7">
        <f t="shared" si="4"/>
        <v>0.60956377889481006</v>
      </c>
      <c r="M7">
        <f t="shared" si="5"/>
        <v>0.62352272928824015</v>
      </c>
    </row>
    <row r="8" spans="1:13" x14ac:dyDescent="0.25">
      <c r="A8">
        <v>7710</v>
      </c>
      <c r="B8">
        <v>1792.6</v>
      </c>
      <c r="C8">
        <v>1500</v>
      </c>
      <c r="D8">
        <v>160</v>
      </c>
      <c r="E8">
        <v>357.39840000000004</v>
      </c>
      <c r="F8">
        <v>11519.9984</v>
      </c>
      <c r="G8">
        <v>1</v>
      </c>
      <c r="H8">
        <f t="shared" si="0"/>
        <v>0.14153144230611264</v>
      </c>
      <c r="I8">
        <f t="shared" si="1"/>
        <v>0.58005889295214796</v>
      </c>
      <c r="J8">
        <f t="shared" si="2"/>
        <v>0.46331420401456336</v>
      </c>
      <c r="K8">
        <f t="shared" si="3"/>
        <v>5.3467985912126488E-2</v>
      </c>
      <c r="L8">
        <f t="shared" si="4"/>
        <v>0.56284100078071031</v>
      </c>
      <c r="M8">
        <f t="shared" si="5"/>
        <v>0.25806911805520399</v>
      </c>
    </row>
    <row r="9" spans="1:13" x14ac:dyDescent="0.25">
      <c r="A9">
        <v>10543.333333333334</v>
      </c>
      <c r="B9">
        <v>257.66666666666669</v>
      </c>
      <c r="C9">
        <v>1200</v>
      </c>
      <c r="D9">
        <v>866.66666666666663</v>
      </c>
      <c r="E9">
        <v>220.17600000000002</v>
      </c>
      <c r="F9">
        <v>13087.842666666666</v>
      </c>
      <c r="G9">
        <v>1</v>
      </c>
      <c r="H9">
        <f t="shared" si="0"/>
        <v>0.30419085572030596</v>
      </c>
      <c r="I9">
        <f t="shared" si="1"/>
        <v>0.18374334471154841</v>
      </c>
      <c r="J9">
        <f t="shared" si="2"/>
        <v>0.41841441847669475</v>
      </c>
      <c r="K9">
        <f t="shared" si="3"/>
        <v>0.44018699037532361</v>
      </c>
      <c r="L9">
        <f t="shared" si="4"/>
        <v>0.44592822046015229</v>
      </c>
      <c r="M9">
        <f t="shared" si="5"/>
        <v>0.3407009267343572</v>
      </c>
    </row>
    <row r="10" spans="1:13" x14ac:dyDescent="0.25">
      <c r="A10">
        <v>10822.857142857143</v>
      </c>
      <c r="B10">
        <v>506.42857142857144</v>
      </c>
      <c r="C10">
        <v>857.14285714285711</v>
      </c>
      <c r="D10">
        <v>535.71428571428567</v>
      </c>
      <c r="E10">
        <v>420.97714285714289</v>
      </c>
      <c r="F10">
        <v>13143.119999999999</v>
      </c>
      <c r="G10">
        <v>1</v>
      </c>
      <c r="H10">
        <f t="shared" si="0"/>
        <v>0.31779011519690659</v>
      </c>
      <c r="I10">
        <f t="shared" si="1"/>
        <v>0.32180041085759753</v>
      </c>
      <c r="J10">
        <f t="shared" si="2"/>
        <v>0.35071122394222015</v>
      </c>
      <c r="K10">
        <f t="shared" si="3"/>
        <v>0.33007473751402366</v>
      </c>
      <c r="L10">
        <f t="shared" si="4"/>
        <v>0.60235562254384944</v>
      </c>
      <c r="M10">
        <f t="shared" si="5"/>
        <v>0.37207319171850001</v>
      </c>
    </row>
    <row r="11" spans="1:13" x14ac:dyDescent="0.25">
      <c r="A11">
        <v>15922</v>
      </c>
      <c r="B11">
        <v>536.79999999999995</v>
      </c>
      <c r="C11">
        <v>4800</v>
      </c>
      <c r="D11">
        <v>740</v>
      </c>
      <c r="E11">
        <v>853.32479999999998</v>
      </c>
      <c r="F11">
        <v>22852.124799999998</v>
      </c>
      <c r="G11">
        <v>0</v>
      </c>
      <c r="H11">
        <f t="shared" si="0"/>
        <v>0.51842330158781158</v>
      </c>
      <c r="I11">
        <f t="shared" si="1"/>
        <v>0.33370001686025108</v>
      </c>
      <c r="J11">
        <f t="shared" si="2"/>
        <v>0.69735736412782456</v>
      </c>
      <c r="K11">
        <f t="shared" si="3"/>
        <v>0.40402010855235304</v>
      </c>
      <c r="L11">
        <f t="shared" si="4"/>
        <v>0.77288002064327077</v>
      </c>
      <c r="M11">
        <f t="shared" si="5"/>
        <v>0.51904168616864399</v>
      </c>
    </row>
    <row r="12" spans="1:13" x14ac:dyDescent="0.25">
      <c r="A12">
        <v>9266.6666666666661</v>
      </c>
      <c r="B12">
        <v>947.5</v>
      </c>
      <c r="C12">
        <v>310</v>
      </c>
      <c r="D12">
        <v>583.33333333333337</v>
      </c>
      <c r="E12">
        <v>498.59999999999997</v>
      </c>
      <c r="F12">
        <v>11606.1</v>
      </c>
      <c r="G12">
        <v>1</v>
      </c>
      <c r="H12">
        <f t="shared" si="0"/>
        <v>0.23711068779643213</v>
      </c>
      <c r="I12">
        <f t="shared" si="1"/>
        <v>0.44979043060453311</v>
      </c>
      <c r="J12">
        <f t="shared" si="2"/>
        <v>0.14606927053876848</v>
      </c>
      <c r="K12">
        <f t="shared" si="3"/>
        <v>0.34956720311065964</v>
      </c>
      <c r="L12">
        <f t="shared" si="4"/>
        <v>0.64319720589722096</v>
      </c>
      <c r="M12">
        <f t="shared" si="5"/>
        <v>0.32275947934559113</v>
      </c>
    </row>
    <row r="13" spans="1:13" x14ac:dyDescent="0.25">
      <c r="A13">
        <v>9217</v>
      </c>
      <c r="B13">
        <v>3313.5</v>
      </c>
      <c r="C13">
        <v>900</v>
      </c>
      <c r="D13">
        <v>625</v>
      </c>
      <c r="E13">
        <v>427.36199999999997</v>
      </c>
      <c r="F13">
        <v>14482.861999999999</v>
      </c>
      <c r="G13">
        <v>1</v>
      </c>
      <c r="H13">
        <f t="shared" si="0"/>
        <v>0.23431765071331079</v>
      </c>
      <c r="I13">
        <f t="shared" si="1"/>
        <v>0.70557557279402472</v>
      </c>
      <c r="J13">
        <f t="shared" si="2"/>
        <v>0.36052852717443507</v>
      </c>
      <c r="K13">
        <f t="shared" si="3"/>
        <v>0.36535954441303642</v>
      </c>
      <c r="L13">
        <f t="shared" si="4"/>
        <v>0.60598854645593436</v>
      </c>
      <c r="M13">
        <f t="shared" si="5"/>
        <v>0.42081829239077095</v>
      </c>
    </row>
    <row r="14" spans="1:13" x14ac:dyDescent="0.25">
      <c r="A14">
        <v>12675</v>
      </c>
      <c r="B14">
        <v>2392</v>
      </c>
      <c r="C14">
        <v>1500</v>
      </c>
      <c r="D14">
        <v>750</v>
      </c>
      <c r="E14">
        <v>529.69200000000001</v>
      </c>
      <c r="F14">
        <v>17846.691999999999</v>
      </c>
      <c r="G14">
        <v>0</v>
      </c>
      <c r="H14">
        <f t="shared" si="0"/>
        <v>0.39989080931165921</v>
      </c>
      <c r="I14">
        <f t="shared" si="1"/>
        <v>0.63899532566985728</v>
      </c>
      <c r="J14">
        <f t="shared" si="2"/>
        <v>0.46331420401456336</v>
      </c>
      <c r="K14">
        <f t="shared" si="3"/>
        <v>0.40709261320138773</v>
      </c>
      <c r="L14">
        <f t="shared" si="4"/>
        <v>0.65779647213477954</v>
      </c>
      <c r="M14">
        <f t="shared" si="5"/>
        <v>0.50144106384642562</v>
      </c>
    </row>
    <row r="15" spans="1:13" x14ac:dyDescent="0.25">
      <c r="A15">
        <v>9298.6666666666661</v>
      </c>
      <c r="B15">
        <v>10085.333333333334</v>
      </c>
      <c r="C15">
        <v>166.66666666666666</v>
      </c>
      <c r="D15">
        <v>166.66666666666666</v>
      </c>
      <c r="E15">
        <v>259.43200000000002</v>
      </c>
      <c r="F15">
        <v>19976.765333333336</v>
      </c>
      <c r="G15">
        <v>1</v>
      </c>
      <c r="H15">
        <f t="shared" si="0"/>
        <v>0.23890230996688736</v>
      </c>
      <c r="I15">
        <f t="shared" si="1"/>
        <v>0.93299071586340199</v>
      </c>
      <c r="J15">
        <f t="shared" si="2"/>
        <v>2.1200095316823188E-2</v>
      </c>
      <c r="K15">
        <f t="shared" si="3"/>
        <v>6.2812065325165034E-2</v>
      </c>
      <c r="L15">
        <f t="shared" si="4"/>
        <v>0.48552489568955243</v>
      </c>
      <c r="M15">
        <f t="shared" si="5"/>
        <v>0.17050535073028505</v>
      </c>
    </row>
    <row r="16" spans="1:13" x14ac:dyDescent="0.25">
      <c r="A16">
        <v>40112.5</v>
      </c>
      <c r="B16">
        <v>2313.5</v>
      </c>
      <c r="C16">
        <v>12000</v>
      </c>
      <c r="D16">
        <v>3750</v>
      </c>
      <c r="E16">
        <v>345.18</v>
      </c>
      <c r="F16">
        <v>58521.18</v>
      </c>
      <c r="G16">
        <v>0</v>
      </c>
      <c r="H16">
        <f t="shared" si="0"/>
        <v>0.9986366885929755</v>
      </c>
      <c r="I16">
        <f t="shared" si="1"/>
        <v>0.63217777670659492</v>
      </c>
      <c r="J16">
        <f t="shared" si="2"/>
        <v>0.88172862249125794</v>
      </c>
      <c r="K16">
        <f t="shared" si="3"/>
        <v>0.77548998919625911</v>
      </c>
      <c r="L16">
        <f t="shared" si="4"/>
        <v>0.55444582572461021</v>
      </c>
      <c r="M16">
        <f t="shared" si="5"/>
        <v>0.75128271852486206</v>
      </c>
    </row>
    <row r="17" spans="1:13" x14ac:dyDescent="0.25">
      <c r="A17">
        <v>13870</v>
      </c>
      <c r="B17">
        <v>3478</v>
      </c>
      <c r="C17">
        <v>3000</v>
      </c>
      <c r="D17">
        <v>630</v>
      </c>
      <c r="E17">
        <v>294.83279999999996</v>
      </c>
      <c r="F17">
        <v>21272.8328</v>
      </c>
      <c r="G17">
        <v>1</v>
      </c>
      <c r="H17">
        <f t="shared" si="0"/>
        <v>0.4467157877792502</v>
      </c>
      <c r="I17">
        <f t="shared" si="1"/>
        <v>0.71547498120146813</v>
      </c>
      <c r="J17">
        <f t="shared" si="2"/>
        <v>0.60278567684012807</v>
      </c>
      <c r="K17">
        <f t="shared" si="3"/>
        <v>0.36718344378036233</v>
      </c>
      <c r="L17">
        <f t="shared" si="4"/>
        <v>0.51639611583870315</v>
      </c>
      <c r="M17">
        <f t="shared" si="5"/>
        <v>0.5158589229809375</v>
      </c>
    </row>
    <row r="18" spans="1:13" x14ac:dyDescent="0.25">
      <c r="A18">
        <v>17566.666666666668</v>
      </c>
      <c r="B18">
        <v>3189.3333333333335</v>
      </c>
      <c r="C18">
        <v>1500</v>
      </c>
      <c r="D18">
        <v>1000</v>
      </c>
      <c r="E18">
        <v>605.01599999999996</v>
      </c>
      <c r="F18">
        <v>23861.016</v>
      </c>
      <c r="G18">
        <v>0</v>
      </c>
      <c r="H18">
        <f t="shared" si="0"/>
        <v>0.56951241062594427</v>
      </c>
      <c r="I18">
        <f t="shared" si="1"/>
        <v>0.69777225525895847</v>
      </c>
      <c r="J18">
        <f t="shared" si="2"/>
        <v>0.46331420401456336</v>
      </c>
      <c r="K18">
        <f t="shared" si="3"/>
        <v>0.47294251010838756</v>
      </c>
      <c r="L18">
        <f t="shared" si="4"/>
        <v>0.68988537108163128</v>
      </c>
      <c r="M18">
        <f t="shared" si="5"/>
        <v>0.56981720541101821</v>
      </c>
    </row>
    <row r="19" spans="1:13" x14ac:dyDescent="0.25">
      <c r="A19">
        <v>9787.5</v>
      </c>
      <c r="B19">
        <v>391.5</v>
      </c>
      <c r="C19">
        <v>300</v>
      </c>
      <c r="D19">
        <v>875</v>
      </c>
      <c r="E19">
        <v>172.30799999999999</v>
      </c>
      <c r="F19">
        <v>11526.308000000001</v>
      </c>
      <c r="G19">
        <v>1</v>
      </c>
      <c r="H19">
        <f t="shared" si="0"/>
        <v>0.26553014513569279</v>
      </c>
      <c r="I19">
        <f t="shared" si="1"/>
        <v>0.26921092991404166</v>
      </c>
      <c r="J19">
        <f t="shared" si="2"/>
        <v>0.13947147282556491</v>
      </c>
      <c r="K19">
        <f t="shared" si="3"/>
        <v>0.44237742010040049</v>
      </c>
      <c r="L19">
        <f t="shared" si="4"/>
        <v>0.38676428132717927</v>
      </c>
      <c r="M19">
        <f t="shared" si="5"/>
        <v>0.27950285202005304</v>
      </c>
    </row>
    <row r="20" spans="1:13" x14ac:dyDescent="0.25">
      <c r="A20">
        <v>9292</v>
      </c>
      <c r="B20">
        <v>651.20000000000005</v>
      </c>
      <c r="C20">
        <v>720</v>
      </c>
      <c r="D20">
        <v>240</v>
      </c>
      <c r="E20">
        <v>87.417600000000007</v>
      </c>
      <c r="F20">
        <v>10990.617600000001</v>
      </c>
      <c r="G20">
        <v>1</v>
      </c>
      <c r="H20">
        <f t="shared" si="0"/>
        <v>0.23852956433189371</v>
      </c>
      <c r="I20">
        <f t="shared" si="1"/>
        <v>0.37317132339389647</v>
      </c>
      <c r="J20">
        <f t="shared" si="2"/>
        <v>0.31562874163656646</v>
      </c>
      <c r="K20">
        <f t="shared" si="3"/>
        <v>0.14627820290186752</v>
      </c>
      <c r="L20">
        <f t="shared" si="4"/>
        <v>0.22299142521285537</v>
      </c>
      <c r="M20">
        <f t="shared" si="5"/>
        <v>0.24684194522387692</v>
      </c>
    </row>
    <row r="21" spans="1:13" x14ac:dyDescent="0.25">
      <c r="A21">
        <v>8366.6666666666661</v>
      </c>
      <c r="B21">
        <v>854</v>
      </c>
      <c r="C21">
        <v>400</v>
      </c>
      <c r="D21">
        <v>1166.6666666666667</v>
      </c>
      <c r="E21">
        <v>221.10400000000001</v>
      </c>
      <c r="F21">
        <v>11008.437333333331</v>
      </c>
      <c r="G21">
        <v>1</v>
      </c>
      <c r="H21">
        <f t="shared" si="0"/>
        <v>0.18401192415398496</v>
      </c>
      <c r="I21">
        <f t="shared" si="1"/>
        <v>0.42856327269111438</v>
      </c>
      <c r="J21">
        <f t="shared" si="2"/>
        <v>0.19735736412782456</v>
      </c>
      <c r="K21">
        <f t="shared" si="3"/>
        <v>0.50822731700740054</v>
      </c>
      <c r="L21">
        <f t="shared" si="4"/>
        <v>0.44694330168494478</v>
      </c>
      <c r="M21">
        <f t="shared" si="5"/>
        <v>0.32335898876019464</v>
      </c>
    </row>
    <row r="22" spans="1:13" x14ac:dyDescent="0.25">
      <c r="A22">
        <v>14155</v>
      </c>
      <c r="B22">
        <v>14000</v>
      </c>
      <c r="C22">
        <v>2400</v>
      </c>
      <c r="D22">
        <v>625</v>
      </c>
      <c r="E22">
        <v>870.3</v>
      </c>
      <c r="F22">
        <v>32050.3</v>
      </c>
      <c r="G22">
        <v>0</v>
      </c>
      <c r="H22">
        <f t="shared" si="0"/>
        <v>0.45728671253671305</v>
      </c>
      <c r="I22">
        <f t="shared" si="1"/>
        <v>1</v>
      </c>
      <c r="J22">
        <f t="shared" si="2"/>
        <v>0.55788589130225963</v>
      </c>
      <c r="K22">
        <f t="shared" si="3"/>
        <v>0.36535954441303642</v>
      </c>
      <c r="L22">
        <f t="shared" si="4"/>
        <v>0.77763394897890292</v>
      </c>
      <c r="M22">
        <f t="shared" si="5"/>
        <v>0.59162419422280987</v>
      </c>
    </row>
    <row r="23" spans="1:13" x14ac:dyDescent="0.25">
      <c r="A23">
        <v>8804</v>
      </c>
      <c r="B23">
        <v>1492.4</v>
      </c>
      <c r="C23">
        <v>480</v>
      </c>
      <c r="D23">
        <v>718</v>
      </c>
      <c r="E23">
        <v>337.21343999999999</v>
      </c>
      <c r="F23">
        <v>11831.613439999999</v>
      </c>
      <c r="G23">
        <v>1</v>
      </c>
      <c r="H23">
        <f t="shared" si="0"/>
        <v>0.21049193329036583</v>
      </c>
      <c r="I23">
        <f t="shared" si="1"/>
        <v>0.54261226041869748</v>
      </c>
      <c r="J23">
        <f t="shared" si="2"/>
        <v>0.23404316011326121</v>
      </c>
      <c r="K23">
        <f t="shared" si="3"/>
        <v>0.39711182083397373</v>
      </c>
      <c r="L23">
        <f t="shared" si="4"/>
        <v>0.54881045952542096</v>
      </c>
      <c r="M23">
        <f t="shared" si="5"/>
        <v>0.35733144987541188</v>
      </c>
    </row>
    <row r="24" spans="1:13" x14ac:dyDescent="0.25">
      <c r="A24">
        <v>9512.5</v>
      </c>
      <c r="B24">
        <v>320</v>
      </c>
      <c r="C24">
        <v>450</v>
      </c>
      <c r="D24">
        <v>780</v>
      </c>
      <c r="E24">
        <v>161.60759999999999</v>
      </c>
      <c r="F24">
        <v>11224.107599999999</v>
      </c>
      <c r="G24">
        <v>1</v>
      </c>
      <c r="H24">
        <f t="shared" si="0"/>
        <v>0.25071849144981323</v>
      </c>
      <c r="I24">
        <f t="shared" si="1"/>
        <v>0.22800842754637818</v>
      </c>
      <c r="J24">
        <f t="shared" si="2"/>
        <v>0.22105705434887019</v>
      </c>
      <c r="K24">
        <f t="shared" si="3"/>
        <v>0.41607016225667515</v>
      </c>
      <c r="L24">
        <f t="shared" si="4"/>
        <v>0.37129114145754977</v>
      </c>
      <c r="M24">
        <f t="shared" si="5"/>
        <v>0.2871471834778902</v>
      </c>
    </row>
    <row r="25" spans="1:13" x14ac:dyDescent="0.25">
      <c r="A25">
        <v>9950</v>
      </c>
      <c r="B25">
        <v>387.2</v>
      </c>
      <c r="C25">
        <v>1700</v>
      </c>
      <c r="D25">
        <v>240</v>
      </c>
      <c r="E25">
        <v>296.44799999999998</v>
      </c>
      <c r="F25">
        <v>12573.648000000001</v>
      </c>
      <c r="G25">
        <v>1</v>
      </c>
      <c r="H25">
        <f t="shared" si="0"/>
        <v>0.27408809634242903</v>
      </c>
      <c r="I25">
        <f t="shared" si="1"/>
        <v>0.2669544743385176</v>
      </c>
      <c r="J25">
        <f t="shared" si="2"/>
        <v>0.48849888106564776</v>
      </c>
      <c r="K25">
        <f t="shared" si="3"/>
        <v>0.14627820290186752</v>
      </c>
      <c r="L25">
        <f t="shared" si="4"/>
        <v>0.51771467625043577</v>
      </c>
      <c r="M25">
        <f t="shared" si="5"/>
        <v>0.30654356866018173</v>
      </c>
    </row>
    <row r="26" spans="1:13" x14ac:dyDescent="0.25">
      <c r="A26">
        <v>11880</v>
      </c>
      <c r="B26">
        <v>2986.6666666666665</v>
      </c>
      <c r="C26">
        <v>400</v>
      </c>
      <c r="D26">
        <v>1250</v>
      </c>
      <c r="E26">
        <v>152.81440000000001</v>
      </c>
      <c r="F26">
        <v>16669.481066666664</v>
      </c>
      <c r="G26">
        <v>1</v>
      </c>
      <c r="H26">
        <f t="shared" si="0"/>
        <v>0.36622587464076489</v>
      </c>
      <c r="I26">
        <f t="shared" si="1"/>
        <v>0.68435835444803073</v>
      </c>
      <c r="J26">
        <f t="shared" si="2"/>
        <v>0.19735736412782456</v>
      </c>
      <c r="K26">
        <f t="shared" si="3"/>
        <v>0.52401965830977726</v>
      </c>
      <c r="L26">
        <f t="shared" si="4"/>
        <v>0.3577886562891312</v>
      </c>
      <c r="M26">
        <f t="shared" si="5"/>
        <v>0.39214981659076431</v>
      </c>
    </row>
    <row r="27" spans="1:13" x14ac:dyDescent="0.25">
      <c r="A27">
        <v>12406.666666666666</v>
      </c>
      <c r="B27">
        <v>2855.6666666666665</v>
      </c>
      <c r="C27">
        <v>4000</v>
      </c>
      <c r="D27">
        <v>766.66666666666663</v>
      </c>
      <c r="E27">
        <v>226.07600000000002</v>
      </c>
      <c r="F27">
        <v>20255.076000000001</v>
      </c>
      <c r="G27">
        <v>1</v>
      </c>
      <c r="H27">
        <f t="shared" si="0"/>
        <v>0.3887700721947715</v>
      </c>
      <c r="I27">
        <f t="shared" si="1"/>
        <v>0.6751944224977805</v>
      </c>
      <c r="J27">
        <f t="shared" si="2"/>
        <v>0.66067156814238792</v>
      </c>
      <c r="K27">
        <f t="shared" si="3"/>
        <v>0.41212354449726302</v>
      </c>
      <c r="L27">
        <f t="shared" si="4"/>
        <v>0.45231031989192266</v>
      </c>
      <c r="M27">
        <f t="shared" si="5"/>
        <v>0.5034011952341223</v>
      </c>
    </row>
    <row r="28" spans="1:13" x14ac:dyDescent="0.25">
      <c r="A28">
        <v>11150</v>
      </c>
      <c r="B28">
        <v>720</v>
      </c>
      <c r="C28">
        <v>1800</v>
      </c>
      <c r="D28">
        <v>1250</v>
      </c>
      <c r="E28">
        <v>190.08</v>
      </c>
      <c r="F28">
        <v>15110.08</v>
      </c>
      <c r="G28">
        <v>1</v>
      </c>
      <c r="H28">
        <f t="shared" si="0"/>
        <v>0.33326693669568785</v>
      </c>
      <c r="I28">
        <f t="shared" si="1"/>
        <v>0.3936912864537947</v>
      </c>
      <c r="J28">
        <f t="shared" si="2"/>
        <v>0.5</v>
      </c>
      <c r="K28">
        <f t="shared" si="3"/>
        <v>0.52401965830977726</v>
      </c>
      <c r="L28">
        <f t="shared" si="4"/>
        <v>0.41045495716328745</v>
      </c>
      <c r="M28">
        <f t="shared" si="5"/>
        <v>0.42648741887574315</v>
      </c>
    </row>
    <row r="29" spans="1:13" x14ac:dyDescent="0.25">
      <c r="A29">
        <v>8190</v>
      </c>
      <c r="B29">
        <v>1512.4</v>
      </c>
      <c r="C29">
        <v>480</v>
      </c>
      <c r="D29">
        <v>500</v>
      </c>
      <c r="E29">
        <v>215.48160000000001</v>
      </c>
      <c r="F29">
        <v>10897.881599999999</v>
      </c>
      <c r="G29">
        <v>1</v>
      </c>
      <c r="H29">
        <f t="shared" si="0"/>
        <v>0.17292025354346444</v>
      </c>
      <c r="I29">
        <f t="shared" si="1"/>
        <v>0.54533211027963169</v>
      </c>
      <c r="J29">
        <f t="shared" si="2"/>
        <v>0.23404316011326121</v>
      </c>
      <c r="K29">
        <f t="shared" si="3"/>
        <v>0.31428239621164672</v>
      </c>
      <c r="L29">
        <f t="shared" si="4"/>
        <v>0.44072684708733567</v>
      </c>
      <c r="M29">
        <f t="shared" si="5"/>
        <v>0.31409316803742654</v>
      </c>
    </row>
    <row r="30" spans="1:13" x14ac:dyDescent="0.25">
      <c r="A30">
        <v>10823.333333333334</v>
      </c>
      <c r="B30">
        <v>2426.1666666666665</v>
      </c>
      <c r="C30">
        <v>10000</v>
      </c>
      <c r="D30">
        <v>618.33333333333337</v>
      </c>
      <c r="E30">
        <v>466.82799999999997</v>
      </c>
      <c r="F30">
        <v>24334.661333333333</v>
      </c>
      <c r="G30">
        <v>0</v>
      </c>
      <c r="H30">
        <f t="shared" si="0"/>
        <v>0.31781298160765453</v>
      </c>
      <c r="I30">
        <f t="shared" si="1"/>
        <v>0.64189301728499482</v>
      </c>
      <c r="J30">
        <f t="shared" si="2"/>
        <v>0.84504282650582163</v>
      </c>
      <c r="K30">
        <f t="shared" si="3"/>
        <v>0.36290484893664465</v>
      </c>
      <c r="L30">
        <f t="shared" si="4"/>
        <v>0.62730632589831825</v>
      </c>
      <c r="M30">
        <f t="shared" si="5"/>
        <v>0.52330765575340266</v>
      </c>
    </row>
    <row r="31" spans="1:13" x14ac:dyDescent="0.25">
      <c r="A31">
        <v>16665</v>
      </c>
      <c r="B31">
        <v>1281.5</v>
      </c>
      <c r="C31">
        <v>18000</v>
      </c>
      <c r="D31">
        <v>8500</v>
      </c>
      <c r="E31">
        <v>746.05200000000013</v>
      </c>
      <c r="F31">
        <v>45192.552000000003</v>
      </c>
      <c r="G31">
        <v>0</v>
      </c>
      <c r="H31">
        <f t="shared" si="0"/>
        <v>0.54212712913088246</v>
      </c>
      <c r="I31">
        <f t="shared" si="1"/>
        <v>0.51148443369872798</v>
      </c>
      <c r="J31">
        <f t="shared" si="2"/>
        <v>0.96331420401456336</v>
      </c>
      <c r="K31">
        <f t="shared" si="3"/>
        <v>0.96279971615312165</v>
      </c>
      <c r="L31">
        <f t="shared" si="4"/>
        <v>0.74045667991909803</v>
      </c>
      <c r="M31">
        <f t="shared" si="5"/>
        <v>0.71770740475163841</v>
      </c>
    </row>
    <row r="32" spans="1:13" x14ac:dyDescent="0.25">
      <c r="A32">
        <v>12354</v>
      </c>
      <c r="B32">
        <v>3947.5</v>
      </c>
      <c r="C32">
        <v>800</v>
      </c>
      <c r="D32">
        <v>3500</v>
      </c>
      <c r="E32">
        <v>791.96400000000006</v>
      </c>
      <c r="F32">
        <v>21393.464</v>
      </c>
      <c r="G32">
        <v>1</v>
      </c>
      <c r="H32">
        <f t="shared" si="0"/>
        <v>0.38655915272412289</v>
      </c>
      <c r="I32">
        <f t="shared" si="1"/>
        <v>0.74134601187113658</v>
      </c>
      <c r="J32">
        <f t="shared" si="2"/>
        <v>0.3368288369533895</v>
      </c>
      <c r="K32">
        <f t="shared" si="3"/>
        <v>0.75969764789388217</v>
      </c>
      <c r="L32">
        <f t="shared" si="4"/>
        <v>0.75486989383758984</v>
      </c>
      <c r="M32">
        <f t="shared" si="5"/>
        <v>0.56057253223587111</v>
      </c>
    </row>
    <row r="33" spans="1:13" x14ac:dyDescent="0.25">
      <c r="A33">
        <v>8625</v>
      </c>
      <c r="B33">
        <v>7000</v>
      </c>
      <c r="C33">
        <v>150</v>
      </c>
      <c r="D33">
        <v>350</v>
      </c>
      <c r="E33">
        <v>136.88999999999999</v>
      </c>
      <c r="F33">
        <v>16261.89</v>
      </c>
      <c r="G33">
        <v>1</v>
      </c>
      <c r="H33">
        <f t="shared" si="0"/>
        <v>0.19981627653036713</v>
      </c>
      <c r="I33">
        <f t="shared" si="1"/>
        <v>0.85838164095719083</v>
      </c>
      <c r="J33">
        <f t="shared" si="2"/>
        <v>0</v>
      </c>
      <c r="K33">
        <f t="shared" si="3"/>
        <v>0.23264015800226995</v>
      </c>
      <c r="L33">
        <f t="shared" si="4"/>
        <v>0.3312296156321306</v>
      </c>
      <c r="M33">
        <f t="shared" si="5"/>
        <v>0</v>
      </c>
    </row>
    <row r="34" spans="1:13" x14ac:dyDescent="0.25">
      <c r="A34">
        <v>9000</v>
      </c>
      <c r="B34">
        <v>1092</v>
      </c>
      <c r="C34">
        <v>291.2</v>
      </c>
      <c r="D34">
        <v>1100</v>
      </c>
      <c r="E34">
        <v>86.217600000000004</v>
      </c>
      <c r="F34">
        <v>11569.417600000001</v>
      </c>
      <c r="G34">
        <v>1</v>
      </c>
      <c r="H34">
        <f t="shared" si="0"/>
        <v>0.22193532599459703</v>
      </c>
      <c r="I34">
        <f t="shared" si="1"/>
        <v>0.47879033119084269</v>
      </c>
      <c r="J34">
        <f t="shared" si="2"/>
        <v>0.13348087387565866</v>
      </c>
      <c r="K34">
        <f t="shared" si="3"/>
        <v>0.4947588348477554</v>
      </c>
      <c r="L34">
        <f t="shared" si="4"/>
        <v>0.21965549611158228</v>
      </c>
      <c r="M34">
        <f t="shared" si="5"/>
        <v>0.27389575172711045</v>
      </c>
    </row>
    <row r="35" spans="1:13" x14ac:dyDescent="0.25">
      <c r="A35">
        <v>8216.6666666666661</v>
      </c>
      <c r="B35">
        <v>320</v>
      </c>
      <c r="C35">
        <v>400</v>
      </c>
      <c r="D35">
        <v>658.33333333333337</v>
      </c>
      <c r="E35">
        <v>136.85999999999999</v>
      </c>
      <c r="F35">
        <v>9731.86</v>
      </c>
      <c r="G35">
        <v>1</v>
      </c>
      <c r="H35">
        <f t="shared" si="0"/>
        <v>0.17460971205384271</v>
      </c>
      <c r="I35">
        <f t="shared" si="1"/>
        <v>0.22800842754637818</v>
      </c>
      <c r="J35">
        <f t="shared" si="2"/>
        <v>0.19735736412782456</v>
      </c>
      <c r="K35">
        <f t="shared" si="3"/>
        <v>0.37725303302267321</v>
      </c>
      <c r="L35">
        <f t="shared" si="4"/>
        <v>0.33117671832646939</v>
      </c>
      <c r="M35">
        <f t="shared" si="5"/>
        <v>0.25026091843117543</v>
      </c>
    </row>
    <row r="36" spans="1:13" x14ac:dyDescent="0.25">
      <c r="A36">
        <v>9210</v>
      </c>
      <c r="B36">
        <v>1880</v>
      </c>
      <c r="C36">
        <v>600</v>
      </c>
      <c r="D36">
        <v>900</v>
      </c>
      <c r="E36">
        <v>165.84</v>
      </c>
      <c r="F36">
        <v>12755.84</v>
      </c>
      <c r="G36">
        <v>1</v>
      </c>
      <c r="H36">
        <f t="shared" si="0"/>
        <v>0.23392279157279433</v>
      </c>
      <c r="I36">
        <f t="shared" si="1"/>
        <v>0.58978510875001955</v>
      </c>
      <c r="J36">
        <f t="shared" si="2"/>
        <v>0.27894294565112981</v>
      </c>
      <c r="K36">
        <f t="shared" si="3"/>
        <v>0.4488256819897391</v>
      </c>
      <c r="L36">
        <f t="shared" si="4"/>
        <v>0.37753043623177346</v>
      </c>
      <c r="M36">
        <f t="shared" si="5"/>
        <v>0.36547887434695392</v>
      </c>
    </row>
    <row r="37" spans="1:13" x14ac:dyDescent="0.25">
      <c r="A37">
        <v>17780</v>
      </c>
      <c r="B37">
        <v>364</v>
      </c>
      <c r="C37">
        <v>875</v>
      </c>
      <c r="D37">
        <v>625</v>
      </c>
      <c r="E37">
        <v>95.544000000000011</v>
      </c>
      <c r="F37">
        <v>19739.544000000002</v>
      </c>
      <c r="G37">
        <v>1</v>
      </c>
      <c r="H37">
        <f t="shared" si="0"/>
        <v>0.57578597413909594</v>
      </c>
      <c r="I37">
        <f t="shared" si="1"/>
        <v>0.25433054269432526</v>
      </c>
      <c r="J37">
        <f t="shared" si="2"/>
        <v>0.35486012973803638</v>
      </c>
      <c r="K37">
        <f t="shared" si="3"/>
        <v>0.36535954441303642</v>
      </c>
      <c r="L37">
        <f t="shared" si="4"/>
        <v>0.24444454714803798</v>
      </c>
      <c r="M37">
        <f t="shared" si="5"/>
        <v>0.34144717467035912</v>
      </c>
    </row>
    <row r="38" spans="1:13" x14ac:dyDescent="0.25">
      <c r="A38">
        <v>14127</v>
      </c>
      <c r="B38">
        <v>2355.75</v>
      </c>
      <c r="C38">
        <v>12000</v>
      </c>
      <c r="D38">
        <v>750</v>
      </c>
      <c r="E38">
        <v>587.16</v>
      </c>
      <c r="F38">
        <v>29819.91</v>
      </c>
      <c r="G38">
        <v>0</v>
      </c>
      <c r="H38">
        <f t="shared" si="0"/>
        <v>0.45625763801446795</v>
      </c>
      <c r="I38">
        <f t="shared" si="1"/>
        <v>0.635875339273962</v>
      </c>
      <c r="J38">
        <f t="shared" si="2"/>
        <v>0.88172862249125794</v>
      </c>
      <c r="K38">
        <f t="shared" si="3"/>
        <v>0.40709261320138773</v>
      </c>
      <c r="L38">
        <f t="shared" si="4"/>
        <v>0.6826552977211543</v>
      </c>
      <c r="M38">
        <f t="shared" si="5"/>
        <v>0.58933515886877985</v>
      </c>
    </row>
    <row r="39" spans="1:13" x14ac:dyDescent="0.25">
      <c r="A39">
        <v>13146.5</v>
      </c>
      <c r="B39">
        <v>1316</v>
      </c>
      <c r="C39">
        <v>4666.666666666667</v>
      </c>
      <c r="D39">
        <v>260</v>
      </c>
      <c r="E39">
        <v>360.48400000000009</v>
      </c>
      <c r="F39">
        <v>19749.650666666668</v>
      </c>
      <c r="G39">
        <v>1</v>
      </c>
      <c r="H39">
        <f t="shared" si="0"/>
        <v>0.41887304126700237</v>
      </c>
      <c r="I39">
        <f t="shared" si="1"/>
        <v>0.51691210040641733</v>
      </c>
      <c r="J39">
        <f t="shared" si="2"/>
        <v>0.69168896669142599</v>
      </c>
      <c r="K39">
        <f t="shared" si="3"/>
        <v>0.16459983137019327</v>
      </c>
      <c r="L39">
        <f t="shared" si="4"/>
        <v>0.56491570130815805</v>
      </c>
      <c r="M39">
        <f t="shared" si="5"/>
        <v>0.42536778691688504</v>
      </c>
    </row>
    <row r="40" spans="1:13" x14ac:dyDescent="0.25">
      <c r="A40">
        <v>9268</v>
      </c>
      <c r="B40">
        <v>291.60000000000002</v>
      </c>
      <c r="C40">
        <v>640</v>
      </c>
      <c r="D40">
        <v>720</v>
      </c>
      <c r="E40">
        <v>106.38720000000001</v>
      </c>
      <c r="F40">
        <v>11025.9872</v>
      </c>
      <c r="G40">
        <v>1</v>
      </c>
      <c r="H40">
        <f t="shared" si="0"/>
        <v>0.23718546216050576</v>
      </c>
      <c r="I40">
        <f t="shared" si="1"/>
        <v>0.20902007008474796</v>
      </c>
      <c r="J40">
        <f t="shared" si="2"/>
        <v>0.29192905141552083</v>
      </c>
      <c r="K40">
        <f t="shared" si="3"/>
        <v>0.3977485337883494</v>
      </c>
      <c r="L40">
        <f t="shared" si="4"/>
        <v>0.2703886349651895</v>
      </c>
      <c r="M40">
        <f t="shared" si="5"/>
        <v>0.27442904760053416</v>
      </c>
    </row>
    <row r="41" spans="1:13" x14ac:dyDescent="0.25">
      <c r="A41">
        <v>21250</v>
      </c>
      <c r="B41">
        <v>3945</v>
      </c>
      <c r="C41">
        <v>1800</v>
      </c>
      <c r="D41">
        <v>600</v>
      </c>
      <c r="E41">
        <v>330.88800000000003</v>
      </c>
      <c r="F41">
        <v>27925.887999999999</v>
      </c>
      <c r="G41">
        <v>1</v>
      </c>
      <c r="H41">
        <f t="shared" si="0"/>
        <v>0.66844290127292738</v>
      </c>
      <c r="I41">
        <f t="shared" si="1"/>
        <v>0.74121657752769443</v>
      </c>
      <c r="J41">
        <f t="shared" si="2"/>
        <v>0.5</v>
      </c>
      <c r="K41">
        <f t="shared" si="3"/>
        <v>0.35601546499999803</v>
      </c>
      <c r="L41">
        <f t="shared" si="4"/>
        <v>0.54424033816579076</v>
      </c>
      <c r="M41">
        <f t="shared" si="5"/>
        <v>0.54481343299440577</v>
      </c>
    </row>
    <row r="42" spans="1:13" x14ac:dyDescent="0.25">
      <c r="A42">
        <v>10349.6</v>
      </c>
      <c r="B42">
        <v>979</v>
      </c>
      <c r="C42">
        <v>720</v>
      </c>
      <c r="D42">
        <v>1500</v>
      </c>
      <c r="E42">
        <v>215.36160000000001</v>
      </c>
      <c r="F42">
        <v>13763.961600000001</v>
      </c>
      <c r="G42">
        <v>1</v>
      </c>
      <c r="H42">
        <f t="shared" si="0"/>
        <v>0.29455220704034291</v>
      </c>
      <c r="I42">
        <f t="shared" si="1"/>
        <v>0.4564723978205239</v>
      </c>
      <c r="J42">
        <f t="shared" si="2"/>
        <v>0.31562874163656646</v>
      </c>
      <c r="K42">
        <f t="shared" si="3"/>
        <v>0.56575272709812863</v>
      </c>
      <c r="L42">
        <f t="shared" si="4"/>
        <v>0.44059240710786091</v>
      </c>
      <c r="M42">
        <f t="shared" si="5"/>
        <v>0.4026089288705022</v>
      </c>
    </row>
    <row r="43" spans="1:13" x14ac:dyDescent="0.25">
      <c r="A43">
        <v>9370</v>
      </c>
      <c r="B43">
        <v>892.75</v>
      </c>
      <c r="C43">
        <v>900</v>
      </c>
      <c r="D43">
        <v>1400</v>
      </c>
      <c r="E43">
        <v>121.50599999999999</v>
      </c>
      <c r="F43">
        <v>12684.255999999999</v>
      </c>
      <c r="G43">
        <v>1</v>
      </c>
      <c r="H43">
        <f t="shared" si="0"/>
        <v>0.24287404348232433</v>
      </c>
      <c r="I43">
        <f t="shared" si="1"/>
        <v>0.43762970254947881</v>
      </c>
      <c r="J43">
        <f t="shared" si="2"/>
        <v>0.36052852717443507</v>
      </c>
      <c r="K43">
        <f t="shared" si="3"/>
        <v>0.54996038579575168</v>
      </c>
      <c r="L43">
        <f t="shared" si="4"/>
        <v>0.30245802775602992</v>
      </c>
      <c r="M43">
        <f t="shared" si="5"/>
        <v>0.36381852633616213</v>
      </c>
    </row>
    <row r="44" spans="1:13" x14ac:dyDescent="0.25">
      <c r="A44">
        <v>24290.333333333332</v>
      </c>
      <c r="B44">
        <v>219.33333333333334</v>
      </c>
      <c r="C44">
        <v>300</v>
      </c>
      <c r="D44">
        <v>593.33333333333337</v>
      </c>
      <c r="E44">
        <v>143.63199999999998</v>
      </c>
      <c r="F44">
        <v>25546.631999999998</v>
      </c>
      <c r="G44">
        <v>1</v>
      </c>
      <c r="H44">
        <f t="shared" si="0"/>
        <v>0.73794057119606515</v>
      </c>
      <c r="I44">
        <f t="shared" si="1"/>
        <v>0.15083395286709064</v>
      </c>
      <c r="J44">
        <f t="shared" si="2"/>
        <v>0.13947147282556491</v>
      </c>
      <c r="K44">
        <f t="shared" si="3"/>
        <v>0.35345791705748314</v>
      </c>
      <c r="L44">
        <f t="shared" si="4"/>
        <v>0.34283265818479591</v>
      </c>
      <c r="M44">
        <f t="shared" si="5"/>
        <v>0.28502644594169324</v>
      </c>
    </row>
    <row r="45" spans="1:13" x14ac:dyDescent="0.25">
      <c r="A45">
        <v>7000</v>
      </c>
      <c r="B45">
        <v>104.83333333333333</v>
      </c>
      <c r="C45">
        <v>3166.6666666666665</v>
      </c>
      <c r="D45">
        <v>296.66666666666669</v>
      </c>
      <c r="E45">
        <v>298.64</v>
      </c>
      <c r="F45">
        <v>10866.806666666665</v>
      </c>
      <c r="G45">
        <v>1</v>
      </c>
      <c r="H45">
        <f t="shared" si="0"/>
        <v>9.1322388209966146E-2</v>
      </c>
      <c r="I45">
        <f t="shared" si="1"/>
        <v>6.4965135949908333E-6</v>
      </c>
      <c r="J45">
        <f t="shared" si="2"/>
        <v>0.61366480207303964</v>
      </c>
      <c r="K45">
        <f t="shared" si="3"/>
        <v>0.1947978031607423</v>
      </c>
      <c r="L45">
        <f t="shared" si="4"/>
        <v>0.51949265982410087</v>
      </c>
      <c r="M45">
        <f t="shared" si="5"/>
        <v>3.2603968082400965E-2</v>
      </c>
    </row>
    <row r="46" spans="1:13" x14ac:dyDescent="0.25">
      <c r="A46">
        <v>16441.5</v>
      </c>
      <c r="B46">
        <v>305.75</v>
      </c>
      <c r="C46">
        <v>1500</v>
      </c>
      <c r="D46">
        <v>305</v>
      </c>
      <c r="E46">
        <v>675.87600000000009</v>
      </c>
      <c r="F46">
        <v>19228.126</v>
      </c>
      <c r="G46">
        <v>0</v>
      </c>
      <c r="H46">
        <f t="shared" si="0"/>
        <v>0.53510983587509442</v>
      </c>
      <c r="I46">
        <f t="shared" si="1"/>
        <v>0.21870135306041089</v>
      </c>
      <c r="J46">
        <f t="shared" si="2"/>
        <v>0.46331420401456336</v>
      </c>
      <c r="K46">
        <f t="shared" si="3"/>
        <v>0.20113887789780346</v>
      </c>
      <c r="L46">
        <f t="shared" si="4"/>
        <v>0.7166153541616257</v>
      </c>
      <c r="M46">
        <f t="shared" si="5"/>
        <v>0.37895743320531994</v>
      </c>
    </row>
    <row r="47" spans="1:13" x14ac:dyDescent="0.25">
      <c r="A47">
        <v>13802.5</v>
      </c>
      <c r="B47">
        <v>1990</v>
      </c>
      <c r="C47">
        <v>421.5</v>
      </c>
      <c r="D47">
        <v>2375</v>
      </c>
      <c r="E47">
        <v>784.01400000000012</v>
      </c>
      <c r="F47">
        <v>19373.013999999999</v>
      </c>
      <c r="G47">
        <v>0</v>
      </c>
      <c r="H47">
        <f t="shared" si="0"/>
        <v>0.44418033802251106</v>
      </c>
      <c r="I47">
        <f t="shared" si="1"/>
        <v>0.60140287971963924</v>
      </c>
      <c r="J47">
        <f t="shared" si="2"/>
        <v>0.20789201144312611</v>
      </c>
      <c r="K47">
        <f t="shared" si="3"/>
        <v>0.67093883152622347</v>
      </c>
      <c r="L47">
        <f t="shared" si="4"/>
        <v>0.75243496044871327</v>
      </c>
      <c r="M47">
        <f t="shared" si="5"/>
        <v>0.48926359914460149</v>
      </c>
    </row>
    <row r="48" spans="1:13" x14ac:dyDescent="0.25">
      <c r="A48">
        <v>19668</v>
      </c>
      <c r="B48">
        <v>474</v>
      </c>
      <c r="C48">
        <v>257</v>
      </c>
      <c r="D48">
        <v>2200</v>
      </c>
      <c r="E48">
        <v>324.50400000000002</v>
      </c>
      <c r="F48">
        <v>22923.504000000001</v>
      </c>
      <c r="G48">
        <v>0</v>
      </c>
      <c r="H48">
        <f t="shared" si="0"/>
        <v>0.62823537195844548</v>
      </c>
      <c r="I48">
        <f t="shared" si="1"/>
        <v>0.30827985953799869</v>
      </c>
      <c r="J48">
        <f t="shared" si="2"/>
        <v>0.10834225721213743</v>
      </c>
      <c r="K48">
        <f t="shared" si="3"/>
        <v>0.65341894874449624</v>
      </c>
      <c r="L48">
        <f t="shared" si="4"/>
        <v>0.53953845426103964</v>
      </c>
      <c r="M48">
        <f t="shared" si="5"/>
        <v>0.37481409042648178</v>
      </c>
    </row>
    <row r="49" spans="1:13" x14ac:dyDescent="0.25">
      <c r="A49">
        <v>30380</v>
      </c>
      <c r="B49">
        <v>4602.8</v>
      </c>
      <c r="C49">
        <v>1200</v>
      </c>
      <c r="D49">
        <v>240</v>
      </c>
      <c r="E49">
        <v>70.967999999999989</v>
      </c>
      <c r="F49">
        <v>36493.768000000004</v>
      </c>
      <c r="G49">
        <v>1</v>
      </c>
      <c r="H49">
        <f t="shared" si="0"/>
        <v>0.8542048944676276</v>
      </c>
      <c r="I49">
        <f t="shared" si="1"/>
        <v>0.77272474433160987</v>
      </c>
      <c r="J49">
        <f t="shared" si="2"/>
        <v>0.41841441847669475</v>
      </c>
      <c r="K49">
        <f t="shared" si="3"/>
        <v>0.14627820290186752</v>
      </c>
      <c r="L49">
        <f t="shared" si="4"/>
        <v>0.17267903855533107</v>
      </c>
      <c r="M49">
        <f t="shared" si="5"/>
        <v>0.37044398805305023</v>
      </c>
    </row>
    <row r="50" spans="1:13" x14ac:dyDescent="0.25">
      <c r="A50">
        <v>8057.5</v>
      </c>
      <c r="B50">
        <v>1240.75</v>
      </c>
      <c r="C50">
        <v>900</v>
      </c>
      <c r="D50">
        <v>250</v>
      </c>
      <c r="E50">
        <v>613.82100000000003</v>
      </c>
      <c r="F50">
        <v>11062.071</v>
      </c>
      <c r="G50">
        <v>0</v>
      </c>
      <c r="H50">
        <f t="shared" si="0"/>
        <v>0.16444334043704936</v>
      </c>
      <c r="I50">
        <f t="shared" si="1"/>
        <v>0.50488204078373755</v>
      </c>
      <c r="J50">
        <f t="shared" si="2"/>
        <v>0.36052852717443507</v>
      </c>
      <c r="K50">
        <f t="shared" si="3"/>
        <v>0.15562228231490585</v>
      </c>
      <c r="L50">
        <f t="shared" si="4"/>
        <v>0.69337241734219324</v>
      </c>
      <c r="M50">
        <f t="shared" si="5"/>
        <v>0.31756807593389047</v>
      </c>
    </row>
    <row r="51" spans="1:13" x14ac:dyDescent="0.25">
      <c r="A51">
        <v>6172</v>
      </c>
      <c r="B51">
        <v>1731.4</v>
      </c>
      <c r="C51">
        <v>500</v>
      </c>
      <c r="D51">
        <v>200</v>
      </c>
      <c r="E51">
        <v>141.18239999999997</v>
      </c>
      <c r="F51">
        <v>8744.5823999999993</v>
      </c>
      <c r="G51">
        <v>1</v>
      </c>
      <c r="H51">
        <f t="shared" si="0"/>
        <v>2.5896383682698466E-2</v>
      </c>
      <c r="I51">
        <f t="shared" si="1"/>
        <v>0.5729617544345279</v>
      </c>
      <c r="J51">
        <f t="shared" si="2"/>
        <v>0.24225714966569317</v>
      </c>
      <c r="K51">
        <f t="shared" si="3"/>
        <v>0.10454513411351618</v>
      </c>
      <c r="L51">
        <f t="shared" si="4"/>
        <v>0.33868110733040563</v>
      </c>
      <c r="M51">
        <f t="shared" si="5"/>
        <v>0.16632105477636699</v>
      </c>
    </row>
    <row r="52" spans="1:13" x14ac:dyDescent="0.25">
      <c r="A52">
        <v>5872</v>
      </c>
      <c r="B52">
        <v>319.39999999999998</v>
      </c>
      <c r="C52">
        <v>360</v>
      </c>
      <c r="D52">
        <v>640</v>
      </c>
      <c r="E52">
        <v>461.00639999999993</v>
      </c>
      <c r="F52">
        <v>7652.4063999999998</v>
      </c>
      <c r="G52">
        <v>1</v>
      </c>
      <c r="H52">
        <f t="shared" si="0"/>
        <v>0</v>
      </c>
      <c r="I52">
        <f t="shared" si="1"/>
        <v>0.22762498275890364</v>
      </c>
      <c r="J52">
        <f t="shared" si="2"/>
        <v>0.17615726881100155</v>
      </c>
      <c r="K52">
        <f t="shared" si="3"/>
        <v>0.37078821370560816</v>
      </c>
      <c r="L52">
        <f t="shared" si="4"/>
        <v>0.62427771128171994</v>
      </c>
      <c r="M52">
        <f t="shared" si="5"/>
        <v>0</v>
      </c>
    </row>
    <row r="53" spans="1:13" x14ac:dyDescent="0.25">
      <c r="A53">
        <v>6466.666666666667</v>
      </c>
      <c r="B53">
        <v>586.83333333333337</v>
      </c>
      <c r="C53">
        <v>8000</v>
      </c>
      <c r="D53">
        <v>650</v>
      </c>
      <c r="E53">
        <v>145.376</v>
      </c>
      <c r="F53">
        <v>15848.876</v>
      </c>
      <c r="G53">
        <v>1</v>
      </c>
      <c r="H53">
        <f t="shared" si="0"/>
        <v>5.0134966858400888E-2</v>
      </c>
      <c r="I53">
        <f t="shared" si="1"/>
        <v>0.35190734402750773</v>
      </c>
      <c r="J53">
        <f t="shared" si="2"/>
        <v>0.80014304096795286</v>
      </c>
      <c r="K53">
        <f t="shared" si="3"/>
        <v>0.37433709346832378</v>
      </c>
      <c r="L53">
        <f t="shared" si="4"/>
        <v>0.34574544238841926</v>
      </c>
      <c r="M53">
        <f t="shared" si="5"/>
        <v>0.28336826074185195</v>
      </c>
    </row>
    <row r="54" spans="1:13" x14ac:dyDescent="0.25">
      <c r="A54">
        <v>10375</v>
      </c>
      <c r="B54">
        <v>877.5</v>
      </c>
      <c r="C54">
        <v>900</v>
      </c>
      <c r="D54">
        <v>375</v>
      </c>
      <c r="E54">
        <v>441.03</v>
      </c>
      <c r="F54">
        <v>12968.53</v>
      </c>
      <c r="G54">
        <v>1</v>
      </c>
      <c r="H54">
        <f t="shared" si="0"/>
        <v>0.29582613992310824</v>
      </c>
      <c r="I54">
        <f t="shared" si="1"/>
        <v>0.43410948035624286</v>
      </c>
      <c r="J54">
        <f t="shared" si="2"/>
        <v>0.36052852717443507</v>
      </c>
      <c r="K54">
        <f t="shared" si="3"/>
        <v>0.24843249930464689</v>
      </c>
      <c r="L54">
        <f t="shared" si="4"/>
        <v>0.61358640923500352</v>
      </c>
      <c r="M54">
        <f t="shared" si="5"/>
        <v>0.37130595825241997</v>
      </c>
    </row>
    <row r="55" spans="1:13" x14ac:dyDescent="0.25">
      <c r="A55">
        <v>21926.666666666668</v>
      </c>
      <c r="B55">
        <v>2840</v>
      </c>
      <c r="C55">
        <v>2266.6666666666665</v>
      </c>
      <c r="D55">
        <v>10000</v>
      </c>
      <c r="E55">
        <v>647.19999999999993</v>
      </c>
      <c r="F55">
        <v>37680.533333333333</v>
      </c>
      <c r="G55">
        <v>0</v>
      </c>
      <c r="H55">
        <f t="shared" si="0"/>
        <v>0.68473436114748498</v>
      </c>
      <c r="I55">
        <f t="shared" si="1"/>
        <v>0.67407044601044641</v>
      </c>
      <c r="J55">
        <f t="shared" si="2"/>
        <v>0.54638477236790739</v>
      </c>
      <c r="K55">
        <f t="shared" si="3"/>
        <v>1</v>
      </c>
      <c r="L55">
        <f t="shared" si="4"/>
        <v>0.70615206517196283</v>
      </c>
      <c r="M55">
        <f t="shared" si="5"/>
        <v>0.70814932548045428</v>
      </c>
    </row>
    <row r="56" spans="1:13" x14ac:dyDescent="0.25">
      <c r="A56">
        <v>15406.666666666666</v>
      </c>
      <c r="B56">
        <v>2610</v>
      </c>
      <c r="C56">
        <v>3266.6666666666665</v>
      </c>
      <c r="D56">
        <v>1166.6666666666667</v>
      </c>
      <c r="E56">
        <v>720.48</v>
      </c>
      <c r="F56">
        <v>23170.48</v>
      </c>
      <c r="G56">
        <v>0</v>
      </c>
      <c r="H56">
        <f t="shared" si="0"/>
        <v>0.50132376784483057</v>
      </c>
      <c r="I56">
        <f t="shared" si="1"/>
        <v>0.65681550611648698</v>
      </c>
      <c r="J56">
        <f t="shared" si="2"/>
        <v>0.61992068840033554</v>
      </c>
      <c r="K56">
        <f t="shared" si="3"/>
        <v>0.50822731700740054</v>
      </c>
      <c r="L56">
        <f t="shared" si="4"/>
        <v>0.73203917077752234</v>
      </c>
      <c r="M56">
        <f t="shared" si="5"/>
        <v>0.59717006526859506</v>
      </c>
    </row>
    <row r="57" spans="1:13" x14ac:dyDescent="0.25">
      <c r="A57">
        <v>11375</v>
      </c>
      <c r="B57">
        <v>2427.5</v>
      </c>
      <c r="C57">
        <v>300</v>
      </c>
      <c r="D57">
        <v>550</v>
      </c>
      <c r="E57">
        <v>101.34</v>
      </c>
      <c r="F57">
        <v>14753.84</v>
      </c>
      <c r="G57">
        <v>1</v>
      </c>
      <c r="H57">
        <f t="shared" si="0"/>
        <v>0.34365012987773347</v>
      </c>
      <c r="I57">
        <f t="shared" si="1"/>
        <v>0.64200526897618604</v>
      </c>
      <c r="J57">
        <f t="shared" si="2"/>
        <v>0.13947147282556491</v>
      </c>
      <c r="K57">
        <f t="shared" si="3"/>
        <v>0.33609872095101456</v>
      </c>
      <c r="L57">
        <f t="shared" si="4"/>
        <v>0.25865833670063931</v>
      </c>
      <c r="M57">
        <f t="shared" si="5"/>
        <v>0.30582062139908861</v>
      </c>
    </row>
    <row r="58" spans="1:13" x14ac:dyDescent="0.25">
      <c r="A58">
        <v>9652</v>
      </c>
      <c r="B58">
        <v>397.25</v>
      </c>
      <c r="C58">
        <v>600</v>
      </c>
      <c r="D58">
        <v>525</v>
      </c>
      <c r="E58">
        <v>127.65599999999999</v>
      </c>
      <c r="F58">
        <v>11301.906000000001</v>
      </c>
      <c r="G58">
        <v>1</v>
      </c>
      <c r="H58">
        <f t="shared" si="0"/>
        <v>0.25828478446474817</v>
      </c>
      <c r="I58">
        <f t="shared" si="1"/>
        <v>0.27218985964223169</v>
      </c>
      <c r="J58">
        <f t="shared" si="2"/>
        <v>0.27894294565112981</v>
      </c>
      <c r="K58">
        <f t="shared" si="3"/>
        <v>0.32545037499201096</v>
      </c>
      <c r="L58">
        <f t="shared" si="4"/>
        <v>0.31437450670291961</v>
      </c>
      <c r="M58">
        <f t="shared" si="5"/>
        <v>0.28872450726802457</v>
      </c>
    </row>
    <row r="59" spans="1:13" x14ac:dyDescent="0.25">
      <c r="A59">
        <v>9567.2000000000007</v>
      </c>
      <c r="B59">
        <v>1704</v>
      </c>
      <c r="C59">
        <v>480</v>
      </c>
      <c r="D59">
        <v>700</v>
      </c>
      <c r="E59">
        <v>123.00479999999997</v>
      </c>
      <c r="F59">
        <v>12574.204800000001</v>
      </c>
      <c r="G59">
        <v>1</v>
      </c>
      <c r="H59">
        <f t="shared" si="0"/>
        <v>0.25369848788951338</v>
      </c>
      <c r="I59">
        <f t="shared" si="1"/>
        <v>0.56970258789361927</v>
      </c>
      <c r="J59">
        <f t="shared" si="2"/>
        <v>0.23404316011326121</v>
      </c>
      <c r="K59">
        <f t="shared" si="3"/>
        <v>0.39130027189901079</v>
      </c>
      <c r="L59">
        <f t="shared" si="4"/>
        <v>0.30541684063518043</v>
      </c>
      <c r="M59">
        <f t="shared" si="5"/>
        <v>0.33214906243022208</v>
      </c>
    </row>
    <row r="60" spans="1:13" x14ac:dyDescent="0.25">
      <c r="A60">
        <v>10097.5</v>
      </c>
      <c r="B60">
        <v>2241.25</v>
      </c>
      <c r="C60">
        <v>300</v>
      </c>
      <c r="D60">
        <v>750</v>
      </c>
      <c r="E60">
        <v>160.16999999999999</v>
      </c>
      <c r="F60">
        <v>13548.92</v>
      </c>
      <c r="G60">
        <v>1</v>
      </c>
      <c r="H60">
        <f t="shared" si="0"/>
        <v>0.28173592951366783</v>
      </c>
      <c r="I60">
        <f t="shared" si="1"/>
        <v>0.6256954065100252</v>
      </c>
      <c r="J60">
        <f t="shared" si="2"/>
        <v>0.13947147282556491</v>
      </c>
      <c r="K60">
        <f t="shared" si="3"/>
        <v>0.40709261320138773</v>
      </c>
      <c r="L60">
        <f t="shared" si="4"/>
        <v>0.36913463099957566</v>
      </c>
      <c r="M60">
        <f t="shared" si="5"/>
        <v>0.32622235647794462</v>
      </c>
    </row>
    <row r="61" spans="1:13" x14ac:dyDescent="0.25">
      <c r="A61">
        <v>13825</v>
      </c>
      <c r="B61">
        <v>1405.75</v>
      </c>
      <c r="C61">
        <v>500</v>
      </c>
      <c r="D61">
        <v>1250</v>
      </c>
      <c r="E61">
        <v>352.827</v>
      </c>
      <c r="F61">
        <v>17333.577000000001</v>
      </c>
      <c r="G61">
        <v>1</v>
      </c>
      <c r="H61">
        <f t="shared" si="0"/>
        <v>0.44502686303987699</v>
      </c>
      <c r="I61">
        <f t="shared" si="1"/>
        <v>0.53039141481562024</v>
      </c>
      <c r="J61">
        <f t="shared" si="2"/>
        <v>0.24225714966569317</v>
      </c>
      <c r="K61">
        <f t="shared" si="3"/>
        <v>0.52401965830977726</v>
      </c>
      <c r="L61">
        <f t="shared" si="4"/>
        <v>0.55973411387597694</v>
      </c>
      <c r="M61">
        <f t="shared" si="5"/>
        <v>0.44148681141971813</v>
      </c>
    </row>
    <row r="62" spans="1:13" x14ac:dyDescent="0.25">
      <c r="A62">
        <v>20300</v>
      </c>
      <c r="B62">
        <v>2174.3333333333335</v>
      </c>
      <c r="C62">
        <v>8000</v>
      </c>
      <c r="D62">
        <v>1166.6666666666667</v>
      </c>
      <c r="E62">
        <v>1299.384</v>
      </c>
      <c r="F62">
        <v>32940.383999999998</v>
      </c>
      <c r="G62">
        <v>0</v>
      </c>
      <c r="H62">
        <f t="shared" si="0"/>
        <v>0.64467301833765878</v>
      </c>
      <c r="I62">
        <f t="shared" si="1"/>
        <v>0.6195023711911517</v>
      </c>
      <c r="J62">
        <f t="shared" si="2"/>
        <v>0.80014304096795286</v>
      </c>
      <c r="K62">
        <f t="shared" si="3"/>
        <v>0.50822731700740054</v>
      </c>
      <c r="L62">
        <f t="shared" si="4"/>
        <v>0.87436644205790226</v>
      </c>
      <c r="M62">
        <f t="shared" si="5"/>
        <v>0.67679994853840242</v>
      </c>
    </row>
    <row r="63" spans="1:13" x14ac:dyDescent="0.25">
      <c r="A63">
        <v>9550</v>
      </c>
      <c r="B63">
        <v>1098.1666666666667</v>
      </c>
      <c r="C63">
        <v>14166.666666666666</v>
      </c>
      <c r="D63">
        <v>1000</v>
      </c>
      <c r="E63">
        <v>91.103999999999985</v>
      </c>
      <c r="F63">
        <v>25905.937333333331</v>
      </c>
      <c r="G63">
        <v>1</v>
      </c>
      <c r="H63">
        <f t="shared" si="0"/>
        <v>0.25276329100530026</v>
      </c>
      <c r="I63">
        <f t="shared" si="1"/>
        <v>0.47994086278438997</v>
      </c>
      <c r="J63">
        <f t="shared" si="2"/>
        <v>0.91512728909477459</v>
      </c>
      <c r="K63">
        <f t="shared" si="3"/>
        <v>0.47294251010838756</v>
      </c>
      <c r="L63">
        <f t="shared" si="4"/>
        <v>0.23296015559206285</v>
      </c>
      <c r="M63">
        <f t="shared" si="5"/>
        <v>0.41447147536169859</v>
      </c>
    </row>
    <row r="64" spans="1:13" x14ac:dyDescent="0.25">
      <c r="A64">
        <v>10370</v>
      </c>
      <c r="B64">
        <v>2461.75</v>
      </c>
      <c r="C64">
        <v>600</v>
      </c>
      <c r="D64">
        <v>625</v>
      </c>
      <c r="E64">
        <v>109.80719999999999</v>
      </c>
      <c r="F64">
        <v>14166.557199999999</v>
      </c>
      <c r="G64">
        <v>1</v>
      </c>
      <c r="H64">
        <f t="shared" si="0"/>
        <v>0.29557561245786024</v>
      </c>
      <c r="I64">
        <f t="shared" si="1"/>
        <v>0.64486779555576579</v>
      </c>
      <c r="J64">
        <f t="shared" si="2"/>
        <v>0.27894294565112981</v>
      </c>
      <c r="K64">
        <f t="shared" si="3"/>
        <v>0.36535954441303642</v>
      </c>
      <c r="L64">
        <f t="shared" si="4"/>
        <v>0.27802495848097591</v>
      </c>
      <c r="M64">
        <f t="shared" si="5"/>
        <v>0.3519587627172695</v>
      </c>
    </row>
    <row r="65" spans="1:13" x14ac:dyDescent="0.25">
      <c r="A65">
        <v>11430</v>
      </c>
      <c r="B65">
        <v>1865.5</v>
      </c>
      <c r="C65">
        <v>6000</v>
      </c>
      <c r="D65">
        <v>602.5</v>
      </c>
      <c r="E65">
        <v>187.93200000000002</v>
      </c>
      <c r="F65">
        <v>20085.932000000001</v>
      </c>
      <c r="G65">
        <v>1</v>
      </c>
      <c r="H65">
        <f t="shared" si="0"/>
        <v>0.34615700225957441</v>
      </c>
      <c r="I65">
        <f t="shared" si="1"/>
        <v>0.58820318894642354</v>
      </c>
      <c r="J65">
        <f t="shared" si="2"/>
        <v>0.74225714966569301</v>
      </c>
      <c r="K65">
        <f t="shared" si="3"/>
        <v>0.35696722587023322</v>
      </c>
      <c r="L65">
        <f t="shared" si="4"/>
        <v>0.40771212149941044</v>
      </c>
      <c r="M65">
        <f t="shared" si="5"/>
        <v>0.46608740864100062</v>
      </c>
    </row>
    <row r="66" spans="1:13" x14ac:dyDescent="0.25">
      <c r="A66">
        <v>11432.5</v>
      </c>
      <c r="B66">
        <v>320</v>
      </c>
      <c r="C66">
        <v>600</v>
      </c>
      <c r="D66">
        <v>657.5</v>
      </c>
      <c r="E66">
        <v>42.33</v>
      </c>
      <c r="F66">
        <v>13052.33</v>
      </c>
      <c r="G66">
        <v>1</v>
      </c>
      <c r="H66">
        <f t="shared" si="0"/>
        <v>0.34627066419913977</v>
      </c>
      <c r="I66">
        <f t="shared" si="1"/>
        <v>0.22800842754637818</v>
      </c>
      <c r="J66">
        <f t="shared" si="2"/>
        <v>0.27894294565112981</v>
      </c>
      <c r="K66">
        <f t="shared" si="3"/>
        <v>0.376963104979471</v>
      </c>
      <c r="L66">
        <f t="shared" si="4"/>
        <v>4.7968648054368977E-2</v>
      </c>
      <c r="M66">
        <f t="shared" si="5"/>
        <v>0.20894292078231272</v>
      </c>
    </row>
    <row r="67" spans="1:13" x14ac:dyDescent="0.25">
      <c r="A67">
        <v>40217.857142857145</v>
      </c>
      <c r="B67">
        <v>276.57142857142856</v>
      </c>
      <c r="C67">
        <v>5142.8571428571431</v>
      </c>
      <c r="D67">
        <v>928.57142857142856</v>
      </c>
      <c r="E67">
        <v>851.89028571428571</v>
      </c>
      <c r="F67">
        <v>47417.747428571427</v>
      </c>
      <c r="G67">
        <v>0</v>
      </c>
      <c r="H67">
        <f t="shared" si="0"/>
        <v>0.99999996307829164</v>
      </c>
      <c r="I67">
        <f t="shared" si="1"/>
        <v>0.19820912363931059</v>
      </c>
      <c r="J67">
        <f t="shared" si="2"/>
        <v>0.71123975111665527</v>
      </c>
      <c r="K67">
        <f t="shared" si="3"/>
        <v>0.45597933167770055</v>
      </c>
      <c r="L67">
        <f t="shared" si="4"/>
        <v>0.77247395874833835</v>
      </c>
      <c r="M67">
        <f t="shared" si="5"/>
        <v>0.54852159525765665</v>
      </c>
    </row>
    <row r="68" spans="1:13" x14ac:dyDescent="0.25">
      <c r="A68">
        <v>9828</v>
      </c>
      <c r="B68">
        <v>1792</v>
      </c>
      <c r="C68">
        <v>240</v>
      </c>
      <c r="D68">
        <v>700</v>
      </c>
      <c r="E68">
        <v>219.98400000000001</v>
      </c>
      <c r="F68">
        <v>12779.984</v>
      </c>
      <c r="G68">
        <v>1</v>
      </c>
      <c r="H68">
        <f t="shared" si="0"/>
        <v>0.26767627020840612</v>
      </c>
      <c r="I68">
        <f t="shared" si="1"/>
        <v>0.57999049633120359</v>
      </c>
      <c r="J68">
        <f t="shared" si="2"/>
        <v>9.4571687287696285E-2</v>
      </c>
      <c r="K68">
        <f t="shared" si="3"/>
        <v>0.39130027189901079</v>
      </c>
      <c r="L68">
        <f t="shared" si="4"/>
        <v>0.44571766955815001</v>
      </c>
      <c r="M68">
        <f t="shared" si="5"/>
        <v>0.30316033449023194</v>
      </c>
    </row>
    <row r="69" spans="1:13" x14ac:dyDescent="0.25">
      <c r="A69">
        <v>13660.571428571429</v>
      </c>
      <c r="B69">
        <v>1223.8571428571429</v>
      </c>
      <c r="C69">
        <v>257.14285714285717</v>
      </c>
      <c r="D69">
        <v>557.14285714285711</v>
      </c>
      <c r="E69">
        <v>830.31428571428569</v>
      </c>
      <c r="F69">
        <v>16529.028571428571</v>
      </c>
      <c r="G69">
        <v>0</v>
      </c>
      <c r="H69">
        <f t="shared" si="0"/>
        <v>0.43880849439278752</v>
      </c>
      <c r="I69">
        <f t="shared" si="1"/>
        <v>0.50208121368174663</v>
      </c>
      <c r="J69">
        <f t="shared" si="2"/>
        <v>0.10845407427652699</v>
      </c>
      <c r="K69">
        <f t="shared" si="3"/>
        <v>0.33905228656931102</v>
      </c>
      <c r="L69">
        <f t="shared" si="4"/>
        <v>0.76628265139373974</v>
      </c>
      <c r="M69">
        <f t="shared" si="5"/>
        <v>0.36190127075571321</v>
      </c>
    </row>
    <row r="70" spans="1:13" x14ac:dyDescent="0.25">
      <c r="A70">
        <v>22722.666666666668</v>
      </c>
      <c r="B70">
        <v>960</v>
      </c>
      <c r="C70">
        <v>16000</v>
      </c>
      <c r="D70">
        <v>2500</v>
      </c>
      <c r="E70">
        <v>2186.8160000000003</v>
      </c>
      <c r="F70">
        <v>44369.48266666667</v>
      </c>
      <c r="G70">
        <v>0</v>
      </c>
      <c r="H70">
        <f t="shared" ref="H70:H88" si="6">(LN(A70)-LN(5872))/(LN(40217.86)-LN(5872))</f>
        <v>0.70326723957570381</v>
      </c>
      <c r="I70">
        <f t="shared" ref="I70:I88" si="7">(LN(B70)-LN(104.83))/(LN(14000)-LN(104.83))</f>
        <v>0.45246821604289567</v>
      </c>
      <c r="J70">
        <f t="shared" ref="J70:J88" si="8">(LN(C70)-LN(150))/(LN(21600)-LN(150))</f>
        <v>0.93961451379351779</v>
      </c>
      <c r="K70">
        <f t="shared" ref="K70:K88" si="9">(LN(D70)-LN(126.67))/(LN(10000)-LN(126.67))</f>
        <v>0.6826797722065181</v>
      </c>
      <c r="L70">
        <f t="shared" ref="L70:L88" si="10">(LN(E70)-LN(34.7))/(LN(2186.82)-LN(34.7))</f>
        <v>0.99999955854770528</v>
      </c>
      <c r="M70">
        <f t="shared" ref="M70:M90" si="11">(H70*I70*J70*K70*L70)^0.2</f>
        <v>0.72773791942458876</v>
      </c>
    </row>
    <row r="71" spans="1:13" x14ac:dyDescent="0.25">
      <c r="A71">
        <v>9665</v>
      </c>
      <c r="B71">
        <v>1890.5</v>
      </c>
      <c r="C71">
        <v>300</v>
      </c>
      <c r="D71">
        <v>750</v>
      </c>
      <c r="E71">
        <v>459.25799999999998</v>
      </c>
      <c r="F71">
        <v>13064.758</v>
      </c>
      <c r="G71">
        <v>1</v>
      </c>
      <c r="H71">
        <f t="shared" si="6"/>
        <v>0.2589843082868426</v>
      </c>
      <c r="I71">
        <f t="shared" si="7"/>
        <v>0.59092303880735764</v>
      </c>
      <c r="J71">
        <f t="shared" si="8"/>
        <v>0.13947147282556491</v>
      </c>
      <c r="K71">
        <f t="shared" si="9"/>
        <v>0.40709261320138773</v>
      </c>
      <c r="L71">
        <f t="shared" si="10"/>
        <v>0.62336065683394448</v>
      </c>
      <c r="M71">
        <f t="shared" si="11"/>
        <v>0.35216360766939342</v>
      </c>
    </row>
    <row r="72" spans="1:13" x14ac:dyDescent="0.25">
      <c r="A72">
        <v>7866.666666666667</v>
      </c>
      <c r="B72">
        <v>485.66666666666669</v>
      </c>
      <c r="C72">
        <v>2600</v>
      </c>
      <c r="D72">
        <v>126.66666666666667</v>
      </c>
      <c r="E72">
        <v>214.10400000000001</v>
      </c>
      <c r="F72">
        <v>11293.103999999999</v>
      </c>
      <c r="G72">
        <v>1</v>
      </c>
      <c r="H72">
        <f t="shared" si="6"/>
        <v>0.1519862366107618</v>
      </c>
      <c r="I72">
        <f t="shared" si="7"/>
        <v>0.31324774836465924</v>
      </c>
      <c r="J72">
        <f t="shared" si="8"/>
        <v>0.57399166889361608</v>
      </c>
      <c r="K72">
        <f t="shared" si="9"/>
        <v>-6.0235565194478006E-6</v>
      </c>
      <c r="L72">
        <f t="shared" si="10"/>
        <v>0.43917895268103435</v>
      </c>
      <c r="M72">
        <f t="shared" si="11"/>
        <v>-3.7309417049116785E-2</v>
      </c>
    </row>
    <row r="73" spans="1:13" x14ac:dyDescent="0.25">
      <c r="A73">
        <v>7900</v>
      </c>
      <c r="B73">
        <v>1281.5</v>
      </c>
      <c r="C73">
        <v>1810</v>
      </c>
      <c r="D73">
        <v>750</v>
      </c>
      <c r="E73">
        <v>232.2</v>
      </c>
      <c r="F73">
        <v>11973.7</v>
      </c>
      <c r="G73">
        <v>1</v>
      </c>
      <c r="H73">
        <f t="shared" si="6"/>
        <v>0.15418378414109282</v>
      </c>
      <c r="I73">
        <f t="shared" si="7"/>
        <v>0.51148443369872798</v>
      </c>
      <c r="J73">
        <f t="shared" si="8"/>
        <v>0.50111476629838136</v>
      </c>
      <c r="K73">
        <f t="shared" si="9"/>
        <v>0.40709261320138773</v>
      </c>
      <c r="L73">
        <f t="shared" si="10"/>
        <v>0.45876092334103968</v>
      </c>
      <c r="M73">
        <f t="shared" si="11"/>
        <v>0.37464297406823249</v>
      </c>
    </row>
    <row r="74" spans="1:13" x14ac:dyDescent="0.25">
      <c r="A74">
        <v>9768</v>
      </c>
      <c r="B74">
        <v>1579</v>
      </c>
      <c r="C74">
        <v>480</v>
      </c>
      <c r="D74">
        <v>700</v>
      </c>
      <c r="E74">
        <v>135.35040000000001</v>
      </c>
      <c r="F74">
        <v>12662.350399999999</v>
      </c>
      <c r="G74">
        <v>1</v>
      </c>
      <c r="H74">
        <f t="shared" si="6"/>
        <v>0.26449365636449318</v>
      </c>
      <c r="I74">
        <f t="shared" si="7"/>
        <v>0.55413672430060124</v>
      </c>
      <c r="J74">
        <f t="shared" si="8"/>
        <v>0.23404316011326121</v>
      </c>
      <c r="K74">
        <f t="shared" si="9"/>
        <v>0.39130027189901079</v>
      </c>
      <c r="L74">
        <f t="shared" si="10"/>
        <v>0.32849984359116424</v>
      </c>
      <c r="M74">
        <f t="shared" si="11"/>
        <v>0.33796730821410642</v>
      </c>
    </row>
    <row r="75" spans="1:13" x14ac:dyDescent="0.25">
      <c r="A75">
        <v>15320</v>
      </c>
      <c r="B75">
        <v>14000</v>
      </c>
      <c r="C75">
        <v>2400</v>
      </c>
      <c r="D75">
        <v>500</v>
      </c>
      <c r="E75">
        <v>786.75</v>
      </c>
      <c r="F75">
        <v>33006.75</v>
      </c>
      <c r="G75">
        <v>0</v>
      </c>
      <c r="H75">
        <f t="shared" si="6"/>
        <v>0.49839195281651827</v>
      </c>
      <c r="I75">
        <f t="shared" si="7"/>
        <v>1</v>
      </c>
      <c r="J75">
        <f t="shared" si="8"/>
        <v>0.55788589130225963</v>
      </c>
      <c r="K75">
        <f t="shared" si="9"/>
        <v>0.31428239621164672</v>
      </c>
      <c r="L75">
        <f t="shared" si="10"/>
        <v>0.75327572039956303</v>
      </c>
      <c r="M75">
        <f t="shared" si="11"/>
        <v>0.58033409315734508</v>
      </c>
    </row>
    <row r="76" spans="1:13" x14ac:dyDescent="0.25">
      <c r="A76">
        <v>11148.666666666666</v>
      </c>
      <c r="B76">
        <v>910</v>
      </c>
      <c r="C76">
        <v>4166.666666666667</v>
      </c>
      <c r="D76">
        <v>1583.3333333333333</v>
      </c>
      <c r="E76">
        <v>594.9319999999999</v>
      </c>
      <c r="F76">
        <v>18403.598666666665</v>
      </c>
      <c r="G76">
        <v>0</v>
      </c>
      <c r="H76">
        <f t="shared" si="6"/>
        <v>0.33320478419422689</v>
      </c>
      <c r="I76">
        <f t="shared" si="7"/>
        <v>0.44153983026486049</v>
      </c>
      <c r="J76">
        <f t="shared" si="8"/>
        <v>0.66888555769482005</v>
      </c>
      <c r="K76">
        <f t="shared" si="9"/>
        <v>0.57812861453648245</v>
      </c>
      <c r="L76">
        <f t="shared" si="10"/>
        <v>0.68582891238977228</v>
      </c>
      <c r="M76">
        <f t="shared" si="11"/>
        <v>0.52270257280114574</v>
      </c>
    </row>
    <row r="77" spans="1:13" x14ac:dyDescent="0.25">
      <c r="A77">
        <v>18471.5</v>
      </c>
      <c r="B77">
        <v>480</v>
      </c>
      <c r="C77">
        <v>9000</v>
      </c>
      <c r="D77">
        <v>300</v>
      </c>
      <c r="E77">
        <v>1357.164</v>
      </c>
      <c r="F77">
        <v>29608.664000000001</v>
      </c>
      <c r="G77">
        <v>0</v>
      </c>
      <c r="H77">
        <f t="shared" si="6"/>
        <v>0.59561574318651389</v>
      </c>
      <c r="I77">
        <f t="shared" si="7"/>
        <v>0.31084985700008644</v>
      </c>
      <c r="J77">
        <f t="shared" si="8"/>
        <v>0.82384273118899842</v>
      </c>
      <c r="K77">
        <f t="shared" si="9"/>
        <v>0.19735535110325719</v>
      </c>
      <c r="L77">
        <f t="shared" si="10"/>
        <v>0.88486657481955078</v>
      </c>
      <c r="M77">
        <f t="shared" si="11"/>
        <v>0.48428115580072256</v>
      </c>
    </row>
    <row r="78" spans="1:13" x14ac:dyDescent="0.25">
      <c r="A78">
        <v>10058</v>
      </c>
      <c r="B78">
        <v>1504</v>
      </c>
      <c r="C78">
        <v>720</v>
      </c>
      <c r="D78">
        <v>600</v>
      </c>
      <c r="E78">
        <v>114.33599999999998</v>
      </c>
      <c r="F78">
        <v>12996.335999999999</v>
      </c>
      <c r="G78">
        <v>1</v>
      </c>
      <c r="H78">
        <f t="shared" si="6"/>
        <v>0.27969887408591126</v>
      </c>
      <c r="I78">
        <f t="shared" si="7"/>
        <v>0.54419418022229349</v>
      </c>
      <c r="J78">
        <f t="shared" si="8"/>
        <v>0.31562874163656646</v>
      </c>
      <c r="K78">
        <f t="shared" si="9"/>
        <v>0.35601546499999803</v>
      </c>
      <c r="L78">
        <f t="shared" si="10"/>
        <v>0.28777896645430251</v>
      </c>
      <c r="M78">
        <f t="shared" si="11"/>
        <v>0.3454854909826503</v>
      </c>
    </row>
    <row r="79" spans="1:13" x14ac:dyDescent="0.25">
      <c r="A79">
        <v>7115.454545454545</v>
      </c>
      <c r="B79">
        <v>132.36363636363637</v>
      </c>
      <c r="C79">
        <v>163.63636363636363</v>
      </c>
      <c r="D79">
        <v>590.90909090909088</v>
      </c>
      <c r="E79">
        <v>34.701818181818183</v>
      </c>
      <c r="F79">
        <v>8037.0654545454545</v>
      </c>
      <c r="G79">
        <v>1</v>
      </c>
      <c r="H79">
        <f t="shared" si="6"/>
        <v>9.9824457184558096E-2</v>
      </c>
      <c r="I79">
        <f t="shared" si="7"/>
        <v>4.7648231727720335E-2</v>
      </c>
      <c r="J79">
        <f t="shared" si="8"/>
        <v>1.7507977009328195E-2</v>
      </c>
      <c r="K79">
        <f t="shared" si="9"/>
        <v>0.35252076872895594</v>
      </c>
      <c r="L79">
        <f t="shared" si="10"/>
        <v>1.2645409141464967E-5</v>
      </c>
      <c r="M79">
        <f t="shared" si="11"/>
        <v>1.2999524337266326E-2</v>
      </c>
    </row>
    <row r="80" spans="1:13" x14ac:dyDescent="0.25">
      <c r="A80">
        <v>10180</v>
      </c>
      <c r="B80">
        <v>1904.6</v>
      </c>
      <c r="C80">
        <v>360</v>
      </c>
      <c r="D80">
        <v>240</v>
      </c>
      <c r="E80">
        <v>1273.848</v>
      </c>
      <c r="F80">
        <v>13958.448</v>
      </c>
      <c r="G80">
        <v>1</v>
      </c>
      <c r="H80">
        <f t="shared" si="6"/>
        <v>0.28596495892583645</v>
      </c>
      <c r="I80">
        <f t="shared" si="7"/>
        <v>0.59244121431035868</v>
      </c>
      <c r="J80">
        <f t="shared" si="8"/>
        <v>0.17615726881100155</v>
      </c>
      <c r="K80">
        <f t="shared" si="9"/>
        <v>0.14627820290186752</v>
      </c>
      <c r="L80">
        <f t="shared" si="10"/>
        <v>0.86957623147092578</v>
      </c>
      <c r="M80">
        <f t="shared" si="11"/>
        <v>0.32799648197685022</v>
      </c>
    </row>
    <row r="81" spans="1:13" x14ac:dyDescent="0.25">
      <c r="A81">
        <v>9160</v>
      </c>
      <c r="B81">
        <v>1579.2</v>
      </c>
      <c r="C81">
        <v>240</v>
      </c>
      <c r="D81">
        <v>700</v>
      </c>
      <c r="E81">
        <v>193.69920000000002</v>
      </c>
      <c r="F81">
        <v>11872.8992</v>
      </c>
      <c r="G81">
        <v>1</v>
      </c>
      <c r="H81">
        <f t="shared" si="6"/>
        <v>0.23109361084323676</v>
      </c>
      <c r="I81">
        <f t="shared" si="7"/>
        <v>0.55416260133239958</v>
      </c>
      <c r="J81">
        <f t="shared" si="8"/>
        <v>9.4571687287696285E-2</v>
      </c>
      <c r="K81">
        <f t="shared" si="9"/>
        <v>0.39130027189901079</v>
      </c>
      <c r="L81">
        <f t="shared" si="10"/>
        <v>0.41500704305435887</v>
      </c>
      <c r="M81">
        <f t="shared" si="11"/>
        <v>0.28757450520403266</v>
      </c>
    </row>
    <row r="82" spans="1:13" x14ac:dyDescent="0.25">
      <c r="A82">
        <v>11170</v>
      </c>
      <c r="B82">
        <v>291.60000000000002</v>
      </c>
      <c r="C82">
        <v>21600</v>
      </c>
      <c r="D82">
        <v>718</v>
      </c>
      <c r="E82">
        <v>190.08959999999996</v>
      </c>
      <c r="F82">
        <v>33969.689599999998</v>
      </c>
      <c r="G82">
        <v>0</v>
      </c>
      <c r="H82">
        <f t="shared" si="6"/>
        <v>0.33419833339047295</v>
      </c>
      <c r="I82">
        <f t="shared" si="7"/>
        <v>0.20902007008474796</v>
      </c>
      <c r="J82">
        <f t="shared" si="8"/>
        <v>1</v>
      </c>
      <c r="K82">
        <f t="shared" si="9"/>
        <v>0.39711182083397373</v>
      </c>
      <c r="L82">
        <f t="shared" si="10"/>
        <v>0.41046714594418499</v>
      </c>
      <c r="M82">
        <f t="shared" si="11"/>
        <v>0.40857961707768681</v>
      </c>
    </row>
    <row r="83" spans="1:13" x14ac:dyDescent="0.25">
      <c r="A83">
        <v>22562.857142857141</v>
      </c>
      <c r="B83">
        <v>1127.1428571428571</v>
      </c>
      <c r="C83">
        <v>5142.8571428571431</v>
      </c>
      <c r="D83">
        <v>1357.1428571428571</v>
      </c>
      <c r="E83">
        <v>1660.5119999999999</v>
      </c>
      <c r="F83">
        <v>31850.512000000002</v>
      </c>
      <c r="G83">
        <v>0</v>
      </c>
      <c r="H83">
        <f t="shared" si="6"/>
        <v>0.69959911703632427</v>
      </c>
      <c r="I83">
        <f t="shared" si="7"/>
        <v>0.48526193925795225</v>
      </c>
      <c r="J83">
        <f t="shared" si="8"/>
        <v>0.71123975111665527</v>
      </c>
      <c r="K83">
        <f t="shared" si="9"/>
        <v>0.54284380763746976</v>
      </c>
      <c r="L83">
        <f t="shared" si="10"/>
        <v>0.93355259186077522</v>
      </c>
      <c r="M83">
        <f t="shared" si="11"/>
        <v>0.65694806247228121</v>
      </c>
    </row>
    <row r="84" spans="1:13" x14ac:dyDescent="0.25">
      <c r="A84">
        <v>36120</v>
      </c>
      <c r="B84">
        <v>1223.75</v>
      </c>
      <c r="C84">
        <v>1503</v>
      </c>
      <c r="D84">
        <v>2000</v>
      </c>
      <c r="E84">
        <v>180.678</v>
      </c>
      <c r="F84">
        <v>41027.428</v>
      </c>
      <c r="G84">
        <v>0</v>
      </c>
      <c r="H84">
        <f t="shared" si="6"/>
        <v>0.94414866178285206</v>
      </c>
      <c r="I84">
        <f t="shared" si="7"/>
        <v>0.50206332634824991</v>
      </c>
      <c r="J84">
        <f t="shared" si="8"/>
        <v>0.46371623172511006</v>
      </c>
      <c r="K84">
        <f t="shared" si="9"/>
        <v>0.63160262400512845</v>
      </c>
      <c r="L84">
        <f t="shared" si="10"/>
        <v>0.39821191741998857</v>
      </c>
      <c r="M84">
        <f t="shared" si="11"/>
        <v>0.56043064058167114</v>
      </c>
    </row>
    <row r="85" spans="1:13" x14ac:dyDescent="0.25">
      <c r="A85">
        <v>9900</v>
      </c>
      <c r="B85">
        <v>892.75</v>
      </c>
      <c r="C85">
        <v>446.25</v>
      </c>
      <c r="D85">
        <v>875</v>
      </c>
      <c r="E85">
        <v>166.8612</v>
      </c>
      <c r="F85">
        <v>12280.861199999999</v>
      </c>
      <c r="G85">
        <v>1</v>
      </c>
      <c r="H85">
        <f t="shared" si="6"/>
        <v>0.27146985797582318</v>
      </c>
      <c r="I85">
        <f t="shared" si="7"/>
        <v>0.43762970254947881</v>
      </c>
      <c r="J85">
        <f t="shared" si="8"/>
        <v>0.21937323864673283</v>
      </c>
      <c r="K85">
        <f t="shared" si="9"/>
        <v>0.44237742010040049</v>
      </c>
      <c r="L85">
        <f t="shared" si="10"/>
        <v>0.37901201322628397</v>
      </c>
      <c r="M85">
        <f t="shared" si="11"/>
        <v>0.33735845265653502</v>
      </c>
    </row>
    <row r="86" spans="1:13" x14ac:dyDescent="0.25">
      <c r="A86">
        <v>11396.666666666666</v>
      </c>
      <c r="B86">
        <v>1965.3333333333333</v>
      </c>
      <c r="C86">
        <v>450</v>
      </c>
      <c r="D86">
        <v>500</v>
      </c>
      <c r="E86">
        <v>366.56799999999998</v>
      </c>
      <c r="F86">
        <v>14678.567999999999</v>
      </c>
      <c r="G86">
        <v>1</v>
      </c>
      <c r="H86">
        <f t="shared" si="6"/>
        <v>0.34463912963687326</v>
      </c>
      <c r="I86">
        <f t="shared" si="7"/>
        <v>0.59885454132026461</v>
      </c>
      <c r="J86">
        <f t="shared" si="8"/>
        <v>0.22105705434887019</v>
      </c>
      <c r="K86">
        <f t="shared" si="9"/>
        <v>0.31428239621164672</v>
      </c>
      <c r="L86">
        <f t="shared" si="10"/>
        <v>0.56895494720365969</v>
      </c>
      <c r="M86">
        <f t="shared" si="11"/>
        <v>0.38222373228098422</v>
      </c>
    </row>
    <row r="87" spans="1:13" x14ac:dyDescent="0.25">
      <c r="A87">
        <v>9588</v>
      </c>
      <c r="B87">
        <v>912.4</v>
      </c>
      <c r="C87">
        <v>480</v>
      </c>
      <c r="D87">
        <v>700</v>
      </c>
      <c r="E87">
        <v>156.63839999999999</v>
      </c>
      <c r="F87">
        <v>11837.038399999999</v>
      </c>
      <c r="G87">
        <v>1</v>
      </c>
      <c r="H87">
        <f t="shared" si="6"/>
        <v>0.25482718025022028</v>
      </c>
      <c r="I87">
        <f t="shared" si="7"/>
        <v>0.44207796605697397</v>
      </c>
      <c r="J87">
        <f t="shared" si="8"/>
        <v>0.23404316011326121</v>
      </c>
      <c r="K87">
        <f t="shared" si="9"/>
        <v>0.39130027189901079</v>
      </c>
      <c r="L87">
        <f t="shared" si="10"/>
        <v>0.36375367757126376</v>
      </c>
      <c r="M87">
        <f t="shared" si="11"/>
        <v>0.32724394744992813</v>
      </c>
    </row>
    <row r="88" spans="1:13" x14ac:dyDescent="0.25">
      <c r="A88">
        <v>10040</v>
      </c>
      <c r="B88">
        <v>6407.5</v>
      </c>
      <c r="C88">
        <v>300</v>
      </c>
      <c r="D88">
        <v>750</v>
      </c>
      <c r="E88">
        <v>144.15</v>
      </c>
      <c r="F88">
        <v>17641.650000000001</v>
      </c>
      <c r="G88">
        <v>1</v>
      </c>
      <c r="H88">
        <f t="shared" si="6"/>
        <v>0.27876794081892664</v>
      </c>
      <c r="I88">
        <f t="shared" si="7"/>
        <v>0.84031208031207238</v>
      </c>
      <c r="J88">
        <f t="shared" si="8"/>
        <v>0.13947147282556491</v>
      </c>
      <c r="K88">
        <f t="shared" si="9"/>
        <v>0.40709261320138773</v>
      </c>
      <c r="L88">
        <f t="shared" si="10"/>
        <v>0.34370148461786126</v>
      </c>
      <c r="M88">
        <f t="shared" si="11"/>
        <v>0.3404150013615147</v>
      </c>
    </row>
    <row r="89" spans="1:13" x14ac:dyDescent="0.25">
      <c r="H89">
        <f>SUM(H5:H88)</f>
        <v>30.233171428349241</v>
      </c>
      <c r="I89">
        <f>SUM(I5:I88)</f>
        <v>42.013556353552538</v>
      </c>
      <c r="J89">
        <f>SUM(J5:J88)</f>
        <v>34.218967037421692</v>
      </c>
      <c r="K89">
        <f>SUM(K5:K88)</f>
        <v>33.559761967156277</v>
      </c>
      <c r="L89">
        <f>SUM(L5:L88)</f>
        <v>42.130514505068483</v>
      </c>
      <c r="M89">
        <f t="shared" si="11"/>
        <v>36.116955690335807</v>
      </c>
    </row>
    <row r="90" spans="1:13" x14ac:dyDescent="0.25">
      <c r="H90">
        <f>H89/84</f>
        <v>0.3599187074803481</v>
      </c>
      <c r="I90">
        <f t="shared" ref="I90:L90" si="12">I89/84</f>
        <v>0.50016138516133979</v>
      </c>
      <c r="J90">
        <f t="shared" si="12"/>
        <v>0.40736865520740106</v>
      </c>
      <c r="K90">
        <f t="shared" si="12"/>
        <v>0.39952097579947948</v>
      </c>
      <c r="L90">
        <f t="shared" si="12"/>
        <v>0.50155374410795817</v>
      </c>
      <c r="M90">
        <f t="shared" si="11"/>
        <v>0.4299637582182832</v>
      </c>
    </row>
    <row r="91" spans="1:13" x14ac:dyDescent="0.25">
      <c r="H91">
        <f>H90*I90*J90*K90*L90</f>
        <v>1.4694650172231238E-2</v>
      </c>
    </row>
    <row r="92" spans="1:13" x14ac:dyDescent="0.25">
      <c r="G92" t="s">
        <v>19</v>
      </c>
      <c r="H92">
        <f>H91^0.2</f>
        <v>0.4299637582182832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workbookViewId="0">
      <selection activeCell="N3" sqref="N3"/>
    </sheetView>
  </sheetViews>
  <sheetFormatPr defaultRowHeight="15" x14ac:dyDescent="0.25"/>
  <cols>
    <col min="2" max="2" width="16.28515625" customWidth="1"/>
  </cols>
  <sheetData>
    <row r="1" spans="1:9" x14ac:dyDescent="0.25">
      <c r="B1" t="s">
        <v>27</v>
      </c>
    </row>
    <row r="3" spans="1:9" x14ac:dyDescent="0.25">
      <c r="A3" t="s">
        <v>19</v>
      </c>
      <c r="B3" t="s">
        <v>11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</row>
    <row r="4" spans="1:9" x14ac:dyDescent="0.25">
      <c r="A4">
        <v>0.53135175300000004</v>
      </c>
      <c r="B4">
        <v>38083.333330000001</v>
      </c>
      <c r="C4">
        <v>32</v>
      </c>
      <c r="D4">
        <v>0</v>
      </c>
      <c r="E4">
        <v>8</v>
      </c>
      <c r="F4">
        <v>4</v>
      </c>
      <c r="G4">
        <v>0</v>
      </c>
      <c r="H4">
        <v>3</v>
      </c>
      <c r="I4">
        <v>1</v>
      </c>
    </row>
    <row r="5" spans="1:9" x14ac:dyDescent="0.25">
      <c r="A5">
        <v>0.46286248899999999</v>
      </c>
      <c r="B5">
        <v>30015</v>
      </c>
      <c r="C5">
        <v>39</v>
      </c>
      <c r="D5">
        <v>1</v>
      </c>
      <c r="E5">
        <v>6</v>
      </c>
      <c r="F5">
        <v>6</v>
      </c>
      <c r="G5">
        <v>0</v>
      </c>
      <c r="H5">
        <v>6</v>
      </c>
      <c r="I5">
        <v>1</v>
      </c>
    </row>
    <row r="6" spans="1:9" x14ac:dyDescent="0.25">
      <c r="A6">
        <v>0</v>
      </c>
      <c r="B6">
        <v>2029.895833</v>
      </c>
      <c r="C6">
        <v>26</v>
      </c>
      <c r="D6">
        <v>1</v>
      </c>
      <c r="E6">
        <v>5</v>
      </c>
      <c r="F6">
        <v>5</v>
      </c>
      <c r="G6">
        <v>1</v>
      </c>
      <c r="H6">
        <v>1</v>
      </c>
      <c r="I6">
        <v>1</v>
      </c>
    </row>
    <row r="7" spans="1:9" x14ac:dyDescent="0.25">
      <c r="A7">
        <v>0.46511603699999998</v>
      </c>
      <c r="B7">
        <v>20127.555560000001</v>
      </c>
      <c r="C7">
        <v>50</v>
      </c>
      <c r="D7">
        <v>1</v>
      </c>
      <c r="E7">
        <v>0</v>
      </c>
      <c r="F7">
        <v>4</v>
      </c>
      <c r="G7">
        <v>0</v>
      </c>
      <c r="H7">
        <v>4</v>
      </c>
      <c r="I7">
        <v>1</v>
      </c>
    </row>
    <row r="8" spans="1:9" x14ac:dyDescent="0.25">
      <c r="A8">
        <v>0.51898036800000003</v>
      </c>
      <c r="B8">
        <v>19404.166669999999</v>
      </c>
      <c r="C8">
        <v>38</v>
      </c>
      <c r="D8">
        <v>0</v>
      </c>
      <c r="E8">
        <v>8</v>
      </c>
      <c r="F8">
        <v>4</v>
      </c>
      <c r="G8">
        <v>0</v>
      </c>
      <c r="H8">
        <v>4</v>
      </c>
      <c r="I8">
        <v>1</v>
      </c>
    </row>
    <row r="9" spans="1:9" x14ac:dyDescent="0.25">
      <c r="A9">
        <v>0.35342016700000001</v>
      </c>
      <c r="B9">
        <v>18767.22222</v>
      </c>
      <c r="C9">
        <v>45</v>
      </c>
      <c r="D9">
        <v>1</v>
      </c>
      <c r="E9">
        <v>3</v>
      </c>
      <c r="F9">
        <v>3</v>
      </c>
      <c r="G9">
        <v>0</v>
      </c>
      <c r="H9">
        <v>3</v>
      </c>
      <c r="I9">
        <v>1</v>
      </c>
    </row>
    <row r="10" spans="1:9" x14ac:dyDescent="0.25">
      <c r="A10">
        <v>2.8939125999999999E-2</v>
      </c>
      <c r="B10">
        <v>1681.270833</v>
      </c>
      <c r="C10">
        <v>40</v>
      </c>
      <c r="D10">
        <v>0</v>
      </c>
      <c r="E10">
        <v>8</v>
      </c>
      <c r="F10">
        <v>4</v>
      </c>
      <c r="G10">
        <v>0</v>
      </c>
      <c r="H10">
        <v>4</v>
      </c>
      <c r="I10">
        <v>1</v>
      </c>
    </row>
    <row r="11" spans="1:9" x14ac:dyDescent="0.25">
      <c r="A11">
        <v>0.379661631</v>
      </c>
      <c r="B11">
        <v>16550</v>
      </c>
      <c r="C11">
        <v>61</v>
      </c>
      <c r="D11">
        <v>1</v>
      </c>
      <c r="E11">
        <v>10</v>
      </c>
      <c r="F11">
        <v>5</v>
      </c>
      <c r="G11">
        <v>1</v>
      </c>
      <c r="H11">
        <v>5</v>
      </c>
      <c r="I11">
        <v>1</v>
      </c>
    </row>
    <row r="12" spans="1:9" x14ac:dyDescent="0.25">
      <c r="A12">
        <v>0.43952076299999998</v>
      </c>
      <c r="B12">
        <v>16318.75</v>
      </c>
      <c r="C12">
        <v>69</v>
      </c>
      <c r="D12">
        <v>1</v>
      </c>
      <c r="E12">
        <v>0</v>
      </c>
      <c r="F12">
        <v>4</v>
      </c>
      <c r="G12">
        <v>1</v>
      </c>
      <c r="H12">
        <v>1.75</v>
      </c>
      <c r="I12">
        <v>1</v>
      </c>
    </row>
    <row r="13" spans="1:9" x14ac:dyDescent="0.25">
      <c r="A13">
        <v>0.58979348300000001</v>
      </c>
      <c r="B13">
        <v>16241.916670000001</v>
      </c>
      <c r="C13">
        <v>66</v>
      </c>
      <c r="D13">
        <v>1</v>
      </c>
      <c r="E13">
        <v>11</v>
      </c>
      <c r="F13">
        <v>4</v>
      </c>
      <c r="G13">
        <v>1</v>
      </c>
      <c r="H13">
        <v>7</v>
      </c>
      <c r="I13">
        <v>1</v>
      </c>
    </row>
    <row r="14" spans="1:9" x14ac:dyDescent="0.25">
      <c r="A14">
        <v>0.45690626000000001</v>
      </c>
      <c r="B14">
        <v>15316.25</v>
      </c>
      <c r="C14">
        <v>52</v>
      </c>
      <c r="D14">
        <v>1</v>
      </c>
      <c r="E14">
        <v>8</v>
      </c>
      <c r="F14">
        <v>4</v>
      </c>
      <c r="G14">
        <v>1</v>
      </c>
      <c r="H14">
        <v>3</v>
      </c>
      <c r="I14">
        <v>1</v>
      </c>
    </row>
    <row r="15" spans="1:9" x14ac:dyDescent="0.25">
      <c r="A15">
        <v>0.44219513599999999</v>
      </c>
      <c r="B15">
        <v>15070</v>
      </c>
      <c r="C15">
        <v>63</v>
      </c>
      <c r="D15">
        <v>1</v>
      </c>
      <c r="E15">
        <v>8</v>
      </c>
      <c r="F15">
        <v>5</v>
      </c>
      <c r="G15">
        <v>1</v>
      </c>
      <c r="H15">
        <v>12</v>
      </c>
      <c r="I15">
        <v>1</v>
      </c>
    </row>
    <row r="16" spans="1:9" x14ac:dyDescent="0.25">
      <c r="A16">
        <v>0.45665993999999999</v>
      </c>
      <c r="B16">
        <v>14871.875</v>
      </c>
      <c r="C16">
        <v>63</v>
      </c>
      <c r="D16">
        <v>1</v>
      </c>
      <c r="E16">
        <v>8</v>
      </c>
      <c r="F16">
        <v>5</v>
      </c>
      <c r="G16">
        <v>1</v>
      </c>
      <c r="H16">
        <v>12</v>
      </c>
      <c r="I16">
        <v>1</v>
      </c>
    </row>
    <row r="17" spans="1:9" x14ac:dyDescent="0.25">
      <c r="A17">
        <v>0.62089517900000002</v>
      </c>
      <c r="B17">
        <v>14582.22222</v>
      </c>
      <c r="C17">
        <v>45</v>
      </c>
      <c r="D17">
        <v>1</v>
      </c>
      <c r="E17">
        <v>12</v>
      </c>
      <c r="F17">
        <v>6</v>
      </c>
      <c r="G17">
        <v>0</v>
      </c>
      <c r="H17">
        <v>8</v>
      </c>
      <c r="I17">
        <v>1</v>
      </c>
    </row>
    <row r="18" spans="1:9" x14ac:dyDescent="0.25">
      <c r="A18">
        <v>0.306239861</v>
      </c>
      <c r="B18">
        <v>13675.3125</v>
      </c>
      <c r="C18">
        <v>52</v>
      </c>
      <c r="D18">
        <v>0</v>
      </c>
      <c r="E18">
        <v>10</v>
      </c>
      <c r="F18">
        <v>4</v>
      </c>
      <c r="G18">
        <v>0</v>
      </c>
      <c r="H18">
        <v>4</v>
      </c>
      <c r="I18">
        <v>1</v>
      </c>
    </row>
    <row r="19" spans="1:9" x14ac:dyDescent="0.25">
      <c r="A19">
        <v>0.58402225900000004</v>
      </c>
      <c r="B19">
        <v>13669.25</v>
      </c>
      <c r="C19">
        <v>22</v>
      </c>
      <c r="D19">
        <v>1</v>
      </c>
      <c r="E19">
        <v>12</v>
      </c>
      <c r="F19">
        <v>5</v>
      </c>
      <c r="G19">
        <v>1</v>
      </c>
      <c r="H19">
        <v>9</v>
      </c>
      <c r="I19">
        <v>1</v>
      </c>
    </row>
    <row r="20" spans="1:9" x14ac:dyDescent="0.25">
      <c r="A20">
        <v>0.60253307</v>
      </c>
      <c r="B20">
        <v>13636.916670000001</v>
      </c>
      <c r="C20">
        <v>60</v>
      </c>
      <c r="D20">
        <v>1</v>
      </c>
      <c r="E20">
        <v>5</v>
      </c>
      <c r="F20">
        <v>5</v>
      </c>
      <c r="G20">
        <v>0</v>
      </c>
      <c r="H20">
        <v>12</v>
      </c>
      <c r="I20">
        <v>1</v>
      </c>
    </row>
    <row r="21" spans="1:9" x14ac:dyDescent="0.25">
      <c r="A21">
        <v>0.40486308799999998</v>
      </c>
      <c r="B21">
        <v>13603.75</v>
      </c>
      <c r="C21">
        <v>42</v>
      </c>
      <c r="D21">
        <v>1</v>
      </c>
      <c r="E21">
        <v>0</v>
      </c>
      <c r="F21">
        <v>10</v>
      </c>
      <c r="G21">
        <v>0</v>
      </c>
      <c r="H21">
        <v>3.5</v>
      </c>
      <c r="I21">
        <v>1</v>
      </c>
    </row>
    <row r="22" spans="1:9" x14ac:dyDescent="0.25">
      <c r="A22">
        <v>0.44417838599999998</v>
      </c>
      <c r="B22">
        <v>13330.76389</v>
      </c>
      <c r="C22">
        <v>30</v>
      </c>
      <c r="D22">
        <v>0</v>
      </c>
      <c r="E22">
        <v>10</v>
      </c>
      <c r="F22">
        <v>4</v>
      </c>
      <c r="G22">
        <v>0</v>
      </c>
      <c r="H22">
        <v>8</v>
      </c>
      <c r="I22">
        <v>1</v>
      </c>
    </row>
    <row r="23" spans="1:9" x14ac:dyDescent="0.25">
      <c r="A23">
        <v>0.59829835200000003</v>
      </c>
      <c r="B23">
        <v>13320.833329999999</v>
      </c>
      <c r="C23">
        <v>32</v>
      </c>
      <c r="D23">
        <v>0</v>
      </c>
      <c r="E23">
        <v>9</v>
      </c>
      <c r="F23">
        <v>4</v>
      </c>
      <c r="G23">
        <v>0</v>
      </c>
      <c r="H23">
        <v>4</v>
      </c>
      <c r="I23">
        <v>1</v>
      </c>
    </row>
    <row r="24" spans="1:9" x14ac:dyDescent="0.25">
      <c r="A24">
        <v>0.53191536699999997</v>
      </c>
      <c r="B24">
        <v>13162.5</v>
      </c>
      <c r="C24">
        <v>57</v>
      </c>
      <c r="D24">
        <v>1</v>
      </c>
      <c r="E24">
        <v>3</v>
      </c>
      <c r="F24">
        <v>5</v>
      </c>
      <c r="G24">
        <v>1</v>
      </c>
      <c r="H24">
        <v>0</v>
      </c>
      <c r="I24">
        <v>1</v>
      </c>
    </row>
    <row r="25" spans="1:9" x14ac:dyDescent="0.25">
      <c r="A25">
        <v>0.482460948</v>
      </c>
      <c r="B25">
        <v>13129.166670000001</v>
      </c>
      <c r="C25">
        <v>19</v>
      </c>
      <c r="D25">
        <v>1</v>
      </c>
      <c r="E25">
        <v>12</v>
      </c>
      <c r="F25">
        <v>5</v>
      </c>
      <c r="G25">
        <v>1</v>
      </c>
      <c r="H25">
        <v>3</v>
      </c>
      <c r="I25">
        <v>1</v>
      </c>
    </row>
    <row r="26" spans="1:9" x14ac:dyDescent="0.25">
      <c r="A26">
        <v>0.252108475</v>
      </c>
      <c r="B26">
        <v>1935</v>
      </c>
      <c r="C26">
        <v>72</v>
      </c>
      <c r="D26">
        <v>1</v>
      </c>
      <c r="E26">
        <v>0</v>
      </c>
      <c r="F26">
        <v>6</v>
      </c>
      <c r="G26">
        <v>0</v>
      </c>
      <c r="H26">
        <v>6</v>
      </c>
      <c r="I26">
        <v>1</v>
      </c>
    </row>
    <row r="27" spans="1:9" x14ac:dyDescent="0.25">
      <c r="A27">
        <v>0.60592950899999998</v>
      </c>
      <c r="B27">
        <v>12187.5</v>
      </c>
      <c r="C27">
        <v>58</v>
      </c>
      <c r="D27">
        <v>1</v>
      </c>
      <c r="E27">
        <v>6</v>
      </c>
      <c r="F27">
        <v>5</v>
      </c>
      <c r="G27">
        <v>0</v>
      </c>
      <c r="H27">
        <v>12</v>
      </c>
      <c r="I27">
        <v>1</v>
      </c>
    </row>
    <row r="28" spans="1:9" x14ac:dyDescent="0.25">
      <c r="A28">
        <v>0.42287476899999998</v>
      </c>
      <c r="B28">
        <v>12125</v>
      </c>
      <c r="C28">
        <v>32</v>
      </c>
      <c r="D28">
        <v>0</v>
      </c>
      <c r="E28">
        <v>0</v>
      </c>
      <c r="F28">
        <v>4</v>
      </c>
      <c r="G28">
        <v>0</v>
      </c>
      <c r="H28">
        <v>0.5</v>
      </c>
      <c r="I28">
        <v>1</v>
      </c>
    </row>
    <row r="29" spans="1:9" x14ac:dyDescent="0.25">
      <c r="A29">
        <v>0.40878766599999999</v>
      </c>
      <c r="B29">
        <v>12023.452380000001</v>
      </c>
      <c r="C29">
        <v>28</v>
      </c>
      <c r="D29">
        <v>0</v>
      </c>
      <c r="E29">
        <v>0</v>
      </c>
      <c r="F29">
        <v>4</v>
      </c>
      <c r="G29">
        <v>0</v>
      </c>
      <c r="H29">
        <v>0</v>
      </c>
      <c r="I29">
        <v>1</v>
      </c>
    </row>
    <row r="30" spans="1:9" x14ac:dyDescent="0.25">
      <c r="A30">
        <v>0.474351672</v>
      </c>
      <c r="B30">
        <v>11897.083329999999</v>
      </c>
      <c r="C30">
        <v>45</v>
      </c>
      <c r="D30">
        <v>1</v>
      </c>
      <c r="E30">
        <v>0</v>
      </c>
      <c r="F30">
        <v>5</v>
      </c>
      <c r="G30">
        <v>0</v>
      </c>
      <c r="H30">
        <v>2</v>
      </c>
      <c r="I30">
        <v>1</v>
      </c>
    </row>
    <row r="31" spans="1:9" x14ac:dyDescent="0.25">
      <c r="A31">
        <v>0.407445328</v>
      </c>
      <c r="B31">
        <v>11700</v>
      </c>
      <c r="C31">
        <v>60</v>
      </c>
      <c r="D31">
        <v>1</v>
      </c>
      <c r="E31">
        <v>10</v>
      </c>
      <c r="F31">
        <v>5</v>
      </c>
      <c r="G31">
        <v>1</v>
      </c>
      <c r="H31">
        <v>5</v>
      </c>
      <c r="I31">
        <v>1</v>
      </c>
    </row>
    <row r="32" spans="1:9" x14ac:dyDescent="0.25">
      <c r="A32">
        <v>0.51936479000000002</v>
      </c>
      <c r="B32">
        <v>11654.6875</v>
      </c>
      <c r="C32">
        <v>55</v>
      </c>
      <c r="D32">
        <v>1</v>
      </c>
      <c r="E32">
        <v>0</v>
      </c>
      <c r="F32">
        <v>4</v>
      </c>
      <c r="G32">
        <v>0</v>
      </c>
      <c r="H32">
        <v>3</v>
      </c>
      <c r="I32">
        <v>1</v>
      </c>
    </row>
    <row r="33" spans="1:9" x14ac:dyDescent="0.25">
      <c r="A33">
        <v>0.47022824099999999</v>
      </c>
      <c r="B33">
        <v>11650.86111</v>
      </c>
      <c r="C33">
        <v>54</v>
      </c>
      <c r="D33">
        <v>1</v>
      </c>
      <c r="E33">
        <v>5</v>
      </c>
      <c r="F33">
        <v>6</v>
      </c>
      <c r="G33">
        <v>0</v>
      </c>
      <c r="H33">
        <v>8</v>
      </c>
      <c r="I33">
        <v>1</v>
      </c>
    </row>
    <row r="34" spans="1:9" x14ac:dyDescent="0.25">
      <c r="A34">
        <v>0.54407899900000001</v>
      </c>
      <c r="B34">
        <v>11629.166670000001</v>
      </c>
      <c r="C34">
        <v>47</v>
      </c>
      <c r="D34">
        <v>1</v>
      </c>
      <c r="E34">
        <v>12</v>
      </c>
      <c r="F34">
        <v>4</v>
      </c>
      <c r="G34">
        <v>1</v>
      </c>
      <c r="H34">
        <v>4</v>
      </c>
      <c r="I34">
        <v>1</v>
      </c>
    </row>
    <row r="35" spans="1:9" x14ac:dyDescent="0.25">
      <c r="A35">
        <v>0.69967152200000005</v>
      </c>
      <c r="B35">
        <v>11576.633330000001</v>
      </c>
      <c r="C35">
        <v>30</v>
      </c>
      <c r="D35">
        <v>0</v>
      </c>
      <c r="E35">
        <v>10</v>
      </c>
      <c r="F35">
        <v>3</v>
      </c>
      <c r="G35">
        <v>0</v>
      </c>
      <c r="H35">
        <v>6</v>
      </c>
      <c r="I35">
        <v>1</v>
      </c>
    </row>
    <row r="36" spans="1:9" x14ac:dyDescent="0.25">
      <c r="A36">
        <v>0.355184314</v>
      </c>
      <c r="B36">
        <v>11434.375</v>
      </c>
      <c r="C36">
        <v>52</v>
      </c>
      <c r="D36">
        <v>1</v>
      </c>
      <c r="E36">
        <v>5</v>
      </c>
      <c r="F36">
        <v>4</v>
      </c>
      <c r="G36">
        <v>0</v>
      </c>
      <c r="H36">
        <v>5</v>
      </c>
      <c r="I36">
        <v>1</v>
      </c>
    </row>
    <row r="37" spans="1:9" x14ac:dyDescent="0.25">
      <c r="A37">
        <v>0.53837468600000005</v>
      </c>
      <c r="B37">
        <v>11390.27778</v>
      </c>
      <c r="C37">
        <v>57</v>
      </c>
      <c r="D37">
        <v>1</v>
      </c>
      <c r="E37">
        <v>9</v>
      </c>
      <c r="F37">
        <v>5</v>
      </c>
      <c r="G37">
        <v>1</v>
      </c>
      <c r="H37">
        <v>5</v>
      </c>
      <c r="I37">
        <v>1</v>
      </c>
    </row>
    <row r="38" spans="1:9" x14ac:dyDescent="0.25">
      <c r="A38">
        <v>0.57077669900000005</v>
      </c>
      <c r="B38">
        <v>11170.833329999999</v>
      </c>
      <c r="C38">
        <v>59</v>
      </c>
      <c r="D38">
        <v>1</v>
      </c>
      <c r="E38">
        <v>3</v>
      </c>
      <c r="F38">
        <v>7</v>
      </c>
      <c r="G38">
        <v>1</v>
      </c>
      <c r="H38">
        <v>7</v>
      </c>
      <c r="I38">
        <v>1</v>
      </c>
    </row>
    <row r="39" spans="1:9" x14ac:dyDescent="0.25">
      <c r="A39">
        <v>0.59726731399999999</v>
      </c>
      <c r="B39">
        <v>11108.333329999999</v>
      </c>
      <c r="C39">
        <v>33</v>
      </c>
      <c r="D39">
        <v>0</v>
      </c>
      <c r="E39">
        <v>12</v>
      </c>
      <c r="F39">
        <v>4</v>
      </c>
      <c r="G39">
        <v>0</v>
      </c>
      <c r="H39">
        <v>10</v>
      </c>
      <c r="I39">
        <v>1</v>
      </c>
    </row>
    <row r="40" spans="1:9" x14ac:dyDescent="0.25">
      <c r="A40">
        <v>0.484777122</v>
      </c>
      <c r="B40">
        <v>11014.708329999999</v>
      </c>
      <c r="C40">
        <v>57</v>
      </c>
      <c r="D40">
        <v>1</v>
      </c>
      <c r="E40">
        <v>5</v>
      </c>
      <c r="F40">
        <v>4</v>
      </c>
      <c r="G40">
        <v>1</v>
      </c>
      <c r="H40">
        <v>3</v>
      </c>
      <c r="I40">
        <v>1</v>
      </c>
    </row>
    <row r="41" spans="1:9" x14ac:dyDescent="0.25">
      <c r="A41">
        <v>0.39169082399999999</v>
      </c>
      <c r="B41">
        <v>10942.083329999999</v>
      </c>
      <c r="C41">
        <v>58</v>
      </c>
      <c r="D41">
        <v>0</v>
      </c>
      <c r="E41">
        <v>8</v>
      </c>
      <c r="F41">
        <v>4</v>
      </c>
      <c r="G41">
        <v>0</v>
      </c>
      <c r="H41">
        <v>5</v>
      </c>
      <c r="I41">
        <v>1</v>
      </c>
    </row>
    <row r="42" spans="1:9" x14ac:dyDescent="0.25">
      <c r="A42">
        <v>0.46822012299999999</v>
      </c>
      <c r="B42">
        <v>10847.333329999999</v>
      </c>
      <c r="C42">
        <v>54</v>
      </c>
      <c r="D42">
        <v>1</v>
      </c>
      <c r="E42">
        <v>5</v>
      </c>
      <c r="F42">
        <v>7</v>
      </c>
      <c r="G42">
        <v>0</v>
      </c>
      <c r="H42">
        <v>8</v>
      </c>
      <c r="I42">
        <v>1</v>
      </c>
    </row>
    <row r="43" spans="1:9" x14ac:dyDescent="0.25">
      <c r="A43">
        <v>0.27885099299999999</v>
      </c>
      <c r="B43">
        <v>10700.89286</v>
      </c>
      <c r="C43">
        <v>46</v>
      </c>
      <c r="D43">
        <v>1</v>
      </c>
      <c r="E43">
        <v>0</v>
      </c>
      <c r="F43">
        <v>4</v>
      </c>
      <c r="G43">
        <v>0</v>
      </c>
      <c r="H43">
        <v>1</v>
      </c>
      <c r="I43">
        <v>1</v>
      </c>
    </row>
    <row r="44" spans="1:9" x14ac:dyDescent="0.25">
      <c r="A44">
        <v>0.35761553600000001</v>
      </c>
      <c r="B44">
        <v>10512.77778</v>
      </c>
      <c r="C44">
        <v>42</v>
      </c>
      <c r="D44">
        <v>1</v>
      </c>
      <c r="E44">
        <v>0</v>
      </c>
      <c r="F44">
        <v>10</v>
      </c>
      <c r="G44">
        <v>0</v>
      </c>
      <c r="H44">
        <v>3.5</v>
      </c>
      <c r="I44">
        <v>1</v>
      </c>
    </row>
    <row r="45" spans="1:9" x14ac:dyDescent="0.25">
      <c r="A45">
        <v>0.279427694</v>
      </c>
      <c r="B45">
        <v>1267.2</v>
      </c>
      <c r="C45">
        <v>52</v>
      </c>
      <c r="D45">
        <v>1</v>
      </c>
      <c r="E45">
        <v>10</v>
      </c>
      <c r="F45">
        <v>4</v>
      </c>
      <c r="G45">
        <v>0</v>
      </c>
      <c r="H45">
        <v>4</v>
      </c>
      <c r="I45">
        <v>1</v>
      </c>
    </row>
    <row r="46" spans="1:9" x14ac:dyDescent="0.25">
      <c r="A46">
        <v>0.56463457500000003</v>
      </c>
      <c r="B46">
        <v>9996</v>
      </c>
      <c r="C46">
        <v>61</v>
      </c>
      <c r="D46">
        <v>1</v>
      </c>
      <c r="E46">
        <v>8</v>
      </c>
      <c r="F46">
        <v>2</v>
      </c>
      <c r="G46">
        <v>0</v>
      </c>
      <c r="H46">
        <v>8</v>
      </c>
      <c r="I46">
        <v>1</v>
      </c>
    </row>
    <row r="47" spans="1:9" x14ac:dyDescent="0.25">
      <c r="A47">
        <v>0.64136944900000004</v>
      </c>
      <c r="B47">
        <v>9925.4166669999995</v>
      </c>
      <c r="C47">
        <v>57</v>
      </c>
      <c r="D47">
        <v>1</v>
      </c>
      <c r="E47">
        <v>7</v>
      </c>
      <c r="F47">
        <v>4</v>
      </c>
      <c r="G47">
        <v>1</v>
      </c>
      <c r="H47">
        <v>10</v>
      </c>
      <c r="I47">
        <v>1</v>
      </c>
    </row>
    <row r="48" spans="1:9" x14ac:dyDescent="0.25">
      <c r="A48">
        <v>0.192202549</v>
      </c>
      <c r="B48">
        <v>2744.666667</v>
      </c>
      <c r="C48">
        <v>43</v>
      </c>
      <c r="D48">
        <v>1</v>
      </c>
      <c r="E48">
        <v>0</v>
      </c>
      <c r="F48">
        <v>5</v>
      </c>
      <c r="G48">
        <v>0</v>
      </c>
      <c r="H48">
        <v>3.5</v>
      </c>
      <c r="I48">
        <v>1</v>
      </c>
    </row>
    <row r="49" spans="1:9" x14ac:dyDescent="0.25">
      <c r="A49">
        <v>0.52401641600000004</v>
      </c>
      <c r="B49">
        <v>9733.8333330000005</v>
      </c>
      <c r="C49">
        <v>18</v>
      </c>
      <c r="D49">
        <v>1</v>
      </c>
      <c r="E49">
        <v>12</v>
      </c>
      <c r="F49">
        <v>4</v>
      </c>
      <c r="G49">
        <v>1</v>
      </c>
      <c r="H49">
        <v>2</v>
      </c>
      <c r="I49">
        <v>1</v>
      </c>
    </row>
    <row r="50" spans="1:9" x14ac:dyDescent="0.25">
      <c r="A50">
        <v>0.24145450800000001</v>
      </c>
      <c r="B50">
        <v>9566.9166669999995</v>
      </c>
      <c r="C50">
        <v>40</v>
      </c>
      <c r="D50">
        <v>0</v>
      </c>
      <c r="E50">
        <v>5</v>
      </c>
      <c r="F50">
        <v>4</v>
      </c>
      <c r="G50">
        <v>0</v>
      </c>
      <c r="H50">
        <v>4</v>
      </c>
      <c r="I50">
        <v>1</v>
      </c>
    </row>
    <row r="51" spans="1:9" x14ac:dyDescent="0.25">
      <c r="A51">
        <v>0.53063211499999996</v>
      </c>
      <c r="B51">
        <v>9561.5</v>
      </c>
      <c r="C51">
        <v>58</v>
      </c>
      <c r="D51">
        <v>1</v>
      </c>
      <c r="E51">
        <v>5</v>
      </c>
      <c r="F51">
        <v>6</v>
      </c>
      <c r="G51">
        <v>0</v>
      </c>
      <c r="H51">
        <v>8</v>
      </c>
      <c r="I51">
        <v>1</v>
      </c>
    </row>
    <row r="52" spans="1:9" x14ac:dyDescent="0.25">
      <c r="A52">
        <v>0.48120174799999998</v>
      </c>
      <c r="B52">
        <v>9283.3333330000005</v>
      </c>
      <c r="C52">
        <v>55</v>
      </c>
      <c r="D52">
        <v>1</v>
      </c>
      <c r="E52">
        <v>5</v>
      </c>
      <c r="F52">
        <v>8</v>
      </c>
      <c r="G52">
        <v>0</v>
      </c>
      <c r="H52">
        <v>2.5</v>
      </c>
      <c r="I52">
        <v>1</v>
      </c>
    </row>
    <row r="53" spans="1:9" x14ac:dyDescent="0.25">
      <c r="A53">
        <v>0.41669106700000003</v>
      </c>
      <c r="B53">
        <v>9277.7777779999997</v>
      </c>
      <c r="C53">
        <v>56</v>
      </c>
      <c r="D53">
        <v>1</v>
      </c>
      <c r="E53">
        <v>8</v>
      </c>
      <c r="F53">
        <v>4</v>
      </c>
      <c r="G53">
        <v>0</v>
      </c>
      <c r="H53">
        <v>5</v>
      </c>
      <c r="I53">
        <v>1</v>
      </c>
    </row>
    <row r="54" spans="1:9" x14ac:dyDescent="0.25">
      <c r="A54">
        <v>0.53068713099999998</v>
      </c>
      <c r="B54">
        <v>9089.1666669999995</v>
      </c>
      <c r="C54">
        <v>58</v>
      </c>
      <c r="D54">
        <v>1</v>
      </c>
      <c r="E54">
        <v>8</v>
      </c>
      <c r="F54">
        <v>6</v>
      </c>
      <c r="G54">
        <v>0</v>
      </c>
      <c r="H54">
        <v>8</v>
      </c>
      <c r="I54">
        <v>1</v>
      </c>
    </row>
    <row r="55" spans="1:9" x14ac:dyDescent="0.25">
      <c r="A55">
        <v>0.37816997499999999</v>
      </c>
      <c r="B55">
        <v>9085.4861110000002</v>
      </c>
      <c r="C55">
        <v>42</v>
      </c>
      <c r="D55">
        <v>1</v>
      </c>
      <c r="E55">
        <v>0</v>
      </c>
      <c r="F55">
        <v>5</v>
      </c>
      <c r="G55">
        <v>0</v>
      </c>
      <c r="H55">
        <v>3.5</v>
      </c>
      <c r="I55">
        <v>1</v>
      </c>
    </row>
    <row r="56" spans="1:9" x14ac:dyDescent="0.25">
      <c r="A56">
        <v>0.49118583300000002</v>
      </c>
      <c r="B56">
        <v>9073.25</v>
      </c>
      <c r="C56">
        <v>28</v>
      </c>
      <c r="D56">
        <v>1</v>
      </c>
      <c r="E56">
        <v>9</v>
      </c>
      <c r="F56">
        <v>3</v>
      </c>
      <c r="G56">
        <v>0</v>
      </c>
      <c r="H56">
        <v>0</v>
      </c>
      <c r="I56">
        <v>1</v>
      </c>
    </row>
    <row r="57" spans="1:9" x14ac:dyDescent="0.25">
      <c r="A57">
        <v>0.55106955800000001</v>
      </c>
      <c r="B57">
        <v>9062.5</v>
      </c>
      <c r="C57">
        <v>32</v>
      </c>
      <c r="D57">
        <v>0</v>
      </c>
      <c r="E57">
        <v>0</v>
      </c>
      <c r="F57">
        <v>3</v>
      </c>
      <c r="G57">
        <v>0</v>
      </c>
      <c r="H57">
        <v>0</v>
      </c>
      <c r="I57">
        <v>1</v>
      </c>
    </row>
    <row r="58" spans="1:9" x14ac:dyDescent="0.25">
      <c r="A58">
        <v>0.56826386100000004</v>
      </c>
      <c r="B58">
        <v>9037.0833330000005</v>
      </c>
      <c r="C58">
        <v>61</v>
      </c>
      <c r="D58">
        <v>1</v>
      </c>
      <c r="E58">
        <v>8</v>
      </c>
      <c r="F58">
        <v>2</v>
      </c>
      <c r="G58">
        <v>0</v>
      </c>
      <c r="H58">
        <v>8</v>
      </c>
      <c r="I58">
        <v>1</v>
      </c>
    </row>
    <row r="59" spans="1:9" x14ac:dyDescent="0.25">
      <c r="A59">
        <v>0.46717451700000001</v>
      </c>
      <c r="B59">
        <v>9030</v>
      </c>
      <c r="C59">
        <v>39</v>
      </c>
      <c r="D59">
        <v>1</v>
      </c>
      <c r="E59">
        <v>9</v>
      </c>
      <c r="F59">
        <v>6</v>
      </c>
      <c r="G59">
        <v>0</v>
      </c>
      <c r="H59">
        <v>6</v>
      </c>
      <c r="I59">
        <v>1</v>
      </c>
    </row>
    <row r="60" spans="1:9" x14ac:dyDescent="0.25">
      <c r="A60">
        <v>0.54126825499999998</v>
      </c>
      <c r="B60">
        <v>9002.1041669999995</v>
      </c>
      <c r="C60">
        <v>47</v>
      </c>
      <c r="D60">
        <v>0</v>
      </c>
      <c r="E60">
        <v>12</v>
      </c>
      <c r="F60">
        <v>4</v>
      </c>
      <c r="G60">
        <v>1</v>
      </c>
      <c r="H60">
        <v>4</v>
      </c>
      <c r="I60">
        <v>1</v>
      </c>
    </row>
    <row r="61" spans="1:9" x14ac:dyDescent="0.25">
      <c r="A61">
        <v>0.56106923399999997</v>
      </c>
      <c r="B61">
        <v>8575.1</v>
      </c>
      <c r="C61">
        <v>36</v>
      </c>
      <c r="D61">
        <v>0</v>
      </c>
      <c r="E61">
        <v>9</v>
      </c>
      <c r="F61">
        <v>4</v>
      </c>
      <c r="G61">
        <v>0</v>
      </c>
      <c r="H61">
        <v>0</v>
      </c>
      <c r="I61">
        <v>1</v>
      </c>
    </row>
    <row r="62" spans="1:9" x14ac:dyDescent="0.25">
      <c r="A62">
        <v>0.54047195800000003</v>
      </c>
      <c r="B62">
        <v>8427.0833330000005</v>
      </c>
      <c r="C62">
        <v>70</v>
      </c>
      <c r="D62">
        <v>1</v>
      </c>
      <c r="E62">
        <v>9</v>
      </c>
      <c r="F62">
        <v>9</v>
      </c>
      <c r="G62">
        <v>1</v>
      </c>
      <c r="H62">
        <v>15</v>
      </c>
      <c r="I62">
        <v>1</v>
      </c>
    </row>
    <row r="63" spans="1:9" x14ac:dyDescent="0.25">
      <c r="A63">
        <v>0.58415826000000004</v>
      </c>
      <c r="B63">
        <v>8332.5</v>
      </c>
      <c r="C63">
        <v>75</v>
      </c>
      <c r="D63">
        <v>1</v>
      </c>
      <c r="E63">
        <v>0</v>
      </c>
      <c r="F63">
        <v>7</v>
      </c>
      <c r="G63">
        <v>0</v>
      </c>
      <c r="H63">
        <v>28</v>
      </c>
      <c r="I63">
        <v>1</v>
      </c>
    </row>
    <row r="64" spans="1:9" x14ac:dyDescent="0.25">
      <c r="A64">
        <v>0.434923487</v>
      </c>
      <c r="B64">
        <v>8281.5</v>
      </c>
      <c r="C64">
        <v>50</v>
      </c>
      <c r="D64">
        <v>1</v>
      </c>
      <c r="E64">
        <v>8</v>
      </c>
      <c r="F64">
        <v>4</v>
      </c>
      <c r="G64">
        <v>1</v>
      </c>
      <c r="H64">
        <v>4</v>
      </c>
      <c r="I64">
        <v>1</v>
      </c>
    </row>
    <row r="65" spans="1:9" x14ac:dyDescent="0.25">
      <c r="A65">
        <v>0.55281323100000002</v>
      </c>
      <c r="B65">
        <v>8252.0833330000005</v>
      </c>
      <c r="C65">
        <v>23</v>
      </c>
      <c r="D65">
        <v>1</v>
      </c>
      <c r="E65">
        <v>8</v>
      </c>
      <c r="F65">
        <v>5</v>
      </c>
      <c r="G65">
        <v>0</v>
      </c>
      <c r="H65">
        <v>3</v>
      </c>
      <c r="I65">
        <v>1</v>
      </c>
    </row>
    <row r="66" spans="1:9" x14ac:dyDescent="0.25">
      <c r="A66">
        <v>0.47837416799999999</v>
      </c>
      <c r="B66">
        <v>8190.2083329999996</v>
      </c>
      <c r="C66">
        <v>24</v>
      </c>
      <c r="D66">
        <v>1</v>
      </c>
      <c r="E66">
        <v>17</v>
      </c>
      <c r="F66">
        <v>3</v>
      </c>
      <c r="G66">
        <v>1</v>
      </c>
      <c r="H66">
        <v>3</v>
      </c>
      <c r="I66">
        <v>1</v>
      </c>
    </row>
    <row r="67" spans="1:9" x14ac:dyDescent="0.25">
      <c r="A67">
        <v>0.43422994399999998</v>
      </c>
      <c r="B67">
        <v>7990.75</v>
      </c>
      <c r="C67">
        <v>26</v>
      </c>
      <c r="D67">
        <v>0</v>
      </c>
      <c r="E67">
        <v>10</v>
      </c>
      <c r="F67">
        <v>4</v>
      </c>
      <c r="G67">
        <v>0</v>
      </c>
      <c r="H67">
        <v>1</v>
      </c>
      <c r="I67">
        <v>1</v>
      </c>
    </row>
    <row r="68" spans="1:9" x14ac:dyDescent="0.25">
      <c r="A68">
        <v>0.66225409800000001</v>
      </c>
      <c r="B68">
        <v>7807.0833329999996</v>
      </c>
      <c r="C68">
        <v>30</v>
      </c>
      <c r="D68">
        <v>0</v>
      </c>
      <c r="E68">
        <v>10</v>
      </c>
      <c r="F68">
        <v>3</v>
      </c>
      <c r="G68">
        <v>0</v>
      </c>
      <c r="H68">
        <v>6</v>
      </c>
      <c r="I68">
        <v>1</v>
      </c>
    </row>
    <row r="69" spans="1:9" x14ac:dyDescent="0.25">
      <c r="A69">
        <v>0.60625015900000001</v>
      </c>
      <c r="B69">
        <v>7580.3333329999996</v>
      </c>
      <c r="C69">
        <v>45</v>
      </c>
      <c r="D69">
        <v>1</v>
      </c>
      <c r="E69">
        <v>12</v>
      </c>
      <c r="F69">
        <v>4</v>
      </c>
      <c r="G69">
        <v>0</v>
      </c>
      <c r="H69">
        <v>8</v>
      </c>
      <c r="I69">
        <v>1</v>
      </c>
    </row>
    <row r="70" spans="1:9" x14ac:dyDescent="0.25">
      <c r="A70">
        <v>0.42038498200000002</v>
      </c>
      <c r="B70">
        <v>7564.3333329999996</v>
      </c>
      <c r="C70">
        <v>56</v>
      </c>
      <c r="D70">
        <v>1</v>
      </c>
      <c r="E70">
        <v>8</v>
      </c>
      <c r="F70">
        <v>5</v>
      </c>
      <c r="G70">
        <v>0</v>
      </c>
      <c r="H70">
        <v>5</v>
      </c>
      <c r="I70">
        <v>1</v>
      </c>
    </row>
    <row r="71" spans="1:9" x14ac:dyDescent="0.25">
      <c r="A71">
        <v>0.42740228299999999</v>
      </c>
      <c r="B71">
        <v>7495</v>
      </c>
      <c r="C71">
        <v>32</v>
      </c>
      <c r="D71">
        <v>0</v>
      </c>
      <c r="E71">
        <v>0</v>
      </c>
      <c r="F71">
        <v>4</v>
      </c>
      <c r="G71">
        <v>0</v>
      </c>
      <c r="H71">
        <v>0.5</v>
      </c>
      <c r="I71">
        <v>1</v>
      </c>
    </row>
    <row r="72" spans="1:9" x14ac:dyDescent="0.25">
      <c r="A72">
        <v>0.481332606</v>
      </c>
      <c r="B72">
        <v>7494.5</v>
      </c>
      <c r="C72">
        <v>19</v>
      </c>
      <c r="D72">
        <v>1</v>
      </c>
      <c r="E72">
        <v>12</v>
      </c>
      <c r="F72">
        <v>5</v>
      </c>
      <c r="G72">
        <v>1</v>
      </c>
      <c r="H72">
        <v>3</v>
      </c>
      <c r="I72">
        <v>1</v>
      </c>
    </row>
    <row r="73" spans="1:9" x14ac:dyDescent="0.25">
      <c r="A73">
        <v>0.433893851</v>
      </c>
      <c r="B73">
        <v>7493.75</v>
      </c>
      <c r="C73">
        <v>63</v>
      </c>
      <c r="D73">
        <v>1</v>
      </c>
      <c r="E73">
        <v>1</v>
      </c>
      <c r="F73">
        <v>5</v>
      </c>
      <c r="G73">
        <v>1</v>
      </c>
      <c r="H73">
        <v>6</v>
      </c>
      <c r="I73">
        <v>1</v>
      </c>
    </row>
    <row r="74" spans="1:9" x14ac:dyDescent="0.25">
      <c r="A74">
        <v>0.51553628500000004</v>
      </c>
      <c r="B74">
        <v>7488.75</v>
      </c>
      <c r="C74">
        <v>30</v>
      </c>
      <c r="D74">
        <v>0</v>
      </c>
      <c r="E74">
        <v>8</v>
      </c>
      <c r="F74">
        <v>4</v>
      </c>
      <c r="G74">
        <v>0</v>
      </c>
      <c r="H74">
        <v>4</v>
      </c>
      <c r="I74">
        <v>1</v>
      </c>
    </row>
    <row r="75" spans="1:9" x14ac:dyDescent="0.25">
      <c r="A75">
        <v>0.55594249799999995</v>
      </c>
      <c r="B75">
        <v>7167.4857140000004</v>
      </c>
      <c r="C75">
        <v>52</v>
      </c>
      <c r="D75">
        <v>1</v>
      </c>
      <c r="E75">
        <v>7</v>
      </c>
      <c r="F75">
        <v>6</v>
      </c>
      <c r="G75">
        <v>1</v>
      </c>
      <c r="H75">
        <v>2</v>
      </c>
      <c r="I75">
        <v>1</v>
      </c>
    </row>
    <row r="76" spans="1:9" x14ac:dyDescent="0.25">
      <c r="A76">
        <v>0.37555503400000001</v>
      </c>
      <c r="B76">
        <v>7148.5</v>
      </c>
      <c r="C76">
        <v>42</v>
      </c>
      <c r="D76">
        <v>1</v>
      </c>
      <c r="E76">
        <v>0</v>
      </c>
      <c r="F76">
        <v>9</v>
      </c>
      <c r="G76">
        <v>0</v>
      </c>
      <c r="H76">
        <v>3.5</v>
      </c>
      <c r="I76">
        <v>1</v>
      </c>
    </row>
    <row r="77" spans="1:9" x14ac:dyDescent="0.25">
      <c r="A77">
        <v>0.561935407</v>
      </c>
      <c r="B77">
        <v>7066.6666670000004</v>
      </c>
      <c r="C77">
        <v>41</v>
      </c>
      <c r="D77">
        <v>0</v>
      </c>
      <c r="E77">
        <v>8</v>
      </c>
      <c r="F77">
        <v>4</v>
      </c>
      <c r="G77">
        <v>1</v>
      </c>
      <c r="H77">
        <v>0</v>
      </c>
      <c r="I77">
        <v>1</v>
      </c>
    </row>
    <row r="78" spans="1:9" x14ac:dyDescent="0.25">
      <c r="A78">
        <v>0.61744185500000004</v>
      </c>
      <c r="B78">
        <v>6897.6</v>
      </c>
      <c r="C78">
        <v>45</v>
      </c>
      <c r="D78">
        <v>1</v>
      </c>
      <c r="E78">
        <v>0</v>
      </c>
      <c r="F78">
        <v>4</v>
      </c>
      <c r="G78">
        <v>0</v>
      </c>
      <c r="H78">
        <v>8</v>
      </c>
      <c r="I78">
        <v>1</v>
      </c>
    </row>
    <row r="79" spans="1:9" x14ac:dyDescent="0.25">
      <c r="A79">
        <v>0.50582714100000004</v>
      </c>
      <c r="B79">
        <v>6897.5416670000004</v>
      </c>
      <c r="C79">
        <v>53</v>
      </c>
      <c r="D79">
        <v>1</v>
      </c>
      <c r="E79">
        <v>12</v>
      </c>
      <c r="F79">
        <v>4</v>
      </c>
      <c r="G79">
        <v>1</v>
      </c>
      <c r="H79">
        <v>4</v>
      </c>
      <c r="I79">
        <v>1</v>
      </c>
    </row>
    <row r="80" spans="1:9" x14ac:dyDescent="0.25">
      <c r="A80">
        <v>0.58583943599999999</v>
      </c>
      <c r="B80">
        <v>6838.4404759999998</v>
      </c>
      <c r="C80">
        <v>66</v>
      </c>
      <c r="D80">
        <v>1</v>
      </c>
      <c r="E80">
        <v>3</v>
      </c>
      <c r="F80">
        <v>4</v>
      </c>
      <c r="G80">
        <v>1</v>
      </c>
      <c r="H80">
        <v>7</v>
      </c>
      <c r="I80">
        <v>1</v>
      </c>
    </row>
    <row r="81" spans="1:9" x14ac:dyDescent="0.25">
      <c r="A81">
        <v>0.51763564399999995</v>
      </c>
      <c r="B81">
        <v>6743.1666670000004</v>
      </c>
      <c r="C81">
        <v>38</v>
      </c>
      <c r="D81">
        <v>0</v>
      </c>
      <c r="E81">
        <v>8</v>
      </c>
      <c r="F81">
        <v>4</v>
      </c>
      <c r="G81">
        <v>0</v>
      </c>
      <c r="H81">
        <v>4</v>
      </c>
      <c r="I81">
        <v>1</v>
      </c>
    </row>
    <row r="82" spans="1:9" x14ac:dyDescent="0.25">
      <c r="A82">
        <v>0.58355917000000002</v>
      </c>
      <c r="B82">
        <v>6593.3666670000002</v>
      </c>
      <c r="C82">
        <v>60</v>
      </c>
      <c r="D82">
        <v>0</v>
      </c>
      <c r="E82">
        <v>4</v>
      </c>
      <c r="F82">
        <v>5</v>
      </c>
      <c r="G82">
        <v>0</v>
      </c>
      <c r="H82">
        <v>4</v>
      </c>
      <c r="I82">
        <v>1</v>
      </c>
    </row>
    <row r="83" spans="1:9" x14ac:dyDescent="0.25">
      <c r="A83">
        <v>0.59793380699999998</v>
      </c>
      <c r="B83">
        <v>6581.1111110000002</v>
      </c>
      <c r="C83">
        <v>33</v>
      </c>
      <c r="D83">
        <v>0</v>
      </c>
      <c r="E83">
        <v>12</v>
      </c>
      <c r="F83">
        <v>3</v>
      </c>
      <c r="G83">
        <v>0</v>
      </c>
      <c r="H83">
        <v>10</v>
      </c>
      <c r="I83">
        <v>1</v>
      </c>
    </row>
    <row r="84" spans="1:9" x14ac:dyDescent="0.25">
      <c r="A84">
        <v>0.41533097400000002</v>
      </c>
      <c r="B84">
        <v>6364.6750000000002</v>
      </c>
      <c r="C84">
        <v>28</v>
      </c>
      <c r="D84">
        <v>0</v>
      </c>
      <c r="E84">
        <v>0</v>
      </c>
      <c r="F84">
        <v>4</v>
      </c>
      <c r="G84">
        <v>0</v>
      </c>
      <c r="H84">
        <v>0</v>
      </c>
      <c r="I84">
        <v>1</v>
      </c>
    </row>
    <row r="85" spans="1:9" x14ac:dyDescent="0.25">
      <c r="A85">
        <v>0.58470902899999999</v>
      </c>
      <c r="B85">
        <v>6294.3333329999996</v>
      </c>
      <c r="C85">
        <v>32</v>
      </c>
      <c r="D85">
        <v>0</v>
      </c>
      <c r="E85">
        <v>9</v>
      </c>
      <c r="F85">
        <v>4</v>
      </c>
      <c r="G85">
        <v>0</v>
      </c>
      <c r="H85">
        <v>4</v>
      </c>
      <c r="I85">
        <v>1</v>
      </c>
    </row>
    <row r="86" spans="1:9" x14ac:dyDescent="0.25">
      <c r="A86">
        <v>0.74165754699999997</v>
      </c>
      <c r="B86">
        <v>6134</v>
      </c>
      <c r="C86">
        <v>57</v>
      </c>
      <c r="D86">
        <v>1</v>
      </c>
      <c r="E86">
        <v>9</v>
      </c>
      <c r="F86">
        <v>4</v>
      </c>
      <c r="G86">
        <v>1</v>
      </c>
      <c r="H86">
        <v>5</v>
      </c>
      <c r="I86">
        <v>1</v>
      </c>
    </row>
    <row r="87" spans="1:9" x14ac:dyDescent="0.25">
      <c r="A87">
        <v>0.55601824099999997</v>
      </c>
      <c r="B87">
        <v>6046.5416670000004</v>
      </c>
      <c r="C87">
        <v>50</v>
      </c>
      <c r="D87">
        <v>1</v>
      </c>
      <c r="E87">
        <v>7</v>
      </c>
      <c r="F87">
        <v>6</v>
      </c>
      <c r="G87">
        <v>1</v>
      </c>
      <c r="H87">
        <v>2</v>
      </c>
      <c r="I87">
        <v>1</v>
      </c>
    </row>
    <row r="88" spans="1:9" x14ac:dyDescent="0.25">
      <c r="A88">
        <v>0.135832964</v>
      </c>
      <c r="B88">
        <v>5950.1851850000003</v>
      </c>
      <c r="C88">
        <v>44</v>
      </c>
      <c r="D88">
        <v>1</v>
      </c>
      <c r="E88">
        <v>2</v>
      </c>
      <c r="F88">
        <v>5</v>
      </c>
      <c r="G88">
        <v>0</v>
      </c>
      <c r="H88">
        <v>2</v>
      </c>
      <c r="I88">
        <v>0</v>
      </c>
    </row>
    <row r="89" spans="1:9" x14ac:dyDescent="0.25">
      <c r="A89">
        <v>0.19940692099999999</v>
      </c>
      <c r="B89">
        <v>5620.2083329999996</v>
      </c>
      <c r="C89">
        <v>47</v>
      </c>
      <c r="D89">
        <v>1</v>
      </c>
      <c r="E89">
        <v>3</v>
      </c>
      <c r="F89">
        <v>5</v>
      </c>
      <c r="G89">
        <v>0</v>
      </c>
      <c r="H89">
        <v>3</v>
      </c>
      <c r="I89">
        <v>0</v>
      </c>
    </row>
    <row r="90" spans="1:9" x14ac:dyDescent="0.25">
      <c r="A90">
        <v>0.50121963999999997</v>
      </c>
      <c r="B90">
        <v>5441.3333329999996</v>
      </c>
      <c r="C90">
        <v>37</v>
      </c>
      <c r="D90">
        <v>1</v>
      </c>
      <c r="E90">
        <v>17</v>
      </c>
      <c r="F90">
        <v>4</v>
      </c>
      <c r="G90">
        <v>1</v>
      </c>
      <c r="H90">
        <v>2.5</v>
      </c>
      <c r="I90">
        <v>0</v>
      </c>
    </row>
    <row r="91" spans="1:9" x14ac:dyDescent="0.25">
      <c r="A91">
        <v>0.237418296</v>
      </c>
      <c r="B91">
        <v>5416.7708329999996</v>
      </c>
      <c r="C91">
        <v>42</v>
      </c>
      <c r="D91">
        <v>1</v>
      </c>
      <c r="E91">
        <v>0</v>
      </c>
      <c r="F91">
        <v>3</v>
      </c>
      <c r="G91">
        <v>1</v>
      </c>
      <c r="H91">
        <v>0</v>
      </c>
      <c r="I91">
        <v>0</v>
      </c>
    </row>
    <row r="92" spans="1:9" x14ac:dyDescent="0.25">
      <c r="A92">
        <v>0.279615167</v>
      </c>
      <c r="B92">
        <v>5333.3333329999996</v>
      </c>
      <c r="C92">
        <v>42</v>
      </c>
      <c r="D92">
        <v>0</v>
      </c>
      <c r="E92">
        <v>3</v>
      </c>
      <c r="F92">
        <v>4</v>
      </c>
      <c r="G92">
        <v>0</v>
      </c>
      <c r="H92">
        <v>0</v>
      </c>
      <c r="I92">
        <v>0</v>
      </c>
    </row>
    <row r="93" spans="1:9" x14ac:dyDescent="0.25">
      <c r="A93">
        <v>0.30904441300000002</v>
      </c>
      <c r="B93">
        <v>4879.9523810000001</v>
      </c>
      <c r="C93">
        <v>41</v>
      </c>
      <c r="D93">
        <v>0</v>
      </c>
      <c r="E93">
        <v>2</v>
      </c>
      <c r="F93">
        <v>3</v>
      </c>
      <c r="G93">
        <v>0</v>
      </c>
      <c r="H93">
        <v>1.5</v>
      </c>
      <c r="I93">
        <v>0</v>
      </c>
    </row>
    <row r="94" spans="1:9" x14ac:dyDescent="0.25">
      <c r="A94">
        <v>0.42241604999999999</v>
      </c>
      <c r="B94">
        <v>4796.1666670000004</v>
      </c>
      <c r="C94">
        <v>57</v>
      </c>
      <c r="D94">
        <v>1</v>
      </c>
      <c r="E94">
        <v>12</v>
      </c>
      <c r="F94">
        <v>6</v>
      </c>
      <c r="G94">
        <v>0</v>
      </c>
      <c r="H94">
        <v>6</v>
      </c>
      <c r="I94">
        <v>0</v>
      </c>
    </row>
    <row r="95" spans="1:9" x14ac:dyDescent="0.25">
      <c r="A95">
        <v>0.27786981700000002</v>
      </c>
      <c r="B95">
        <v>4637.9761900000003</v>
      </c>
      <c r="C95">
        <v>36</v>
      </c>
      <c r="D95">
        <v>0</v>
      </c>
      <c r="E95">
        <v>3</v>
      </c>
      <c r="F95">
        <v>6</v>
      </c>
      <c r="G95">
        <v>1</v>
      </c>
      <c r="H95">
        <v>1.5</v>
      </c>
      <c r="I95">
        <v>0</v>
      </c>
    </row>
    <row r="96" spans="1:9" x14ac:dyDescent="0.25">
      <c r="A96">
        <v>0.34829668200000002</v>
      </c>
      <c r="B96">
        <v>4474.8125</v>
      </c>
      <c r="C96">
        <v>43</v>
      </c>
      <c r="D96">
        <v>0</v>
      </c>
      <c r="E96">
        <v>4</v>
      </c>
      <c r="F96">
        <v>4</v>
      </c>
      <c r="G96">
        <v>0</v>
      </c>
      <c r="H96">
        <v>3</v>
      </c>
      <c r="I96">
        <v>0</v>
      </c>
    </row>
    <row r="97" spans="1:9" x14ac:dyDescent="0.25">
      <c r="A97">
        <v>0.411252689</v>
      </c>
      <c r="B97">
        <v>4459.375</v>
      </c>
      <c r="C97">
        <v>42</v>
      </c>
      <c r="D97">
        <v>1</v>
      </c>
      <c r="E97">
        <v>7</v>
      </c>
      <c r="F97">
        <v>3</v>
      </c>
      <c r="G97">
        <v>0</v>
      </c>
      <c r="H97">
        <v>3</v>
      </c>
      <c r="I97">
        <v>0</v>
      </c>
    </row>
    <row r="98" spans="1:9" x14ac:dyDescent="0.25">
      <c r="A98">
        <v>0.197322309</v>
      </c>
      <c r="B98">
        <v>4372.5</v>
      </c>
      <c r="C98">
        <v>47</v>
      </c>
      <c r="D98">
        <v>1</v>
      </c>
      <c r="E98">
        <v>3</v>
      </c>
      <c r="F98">
        <v>5</v>
      </c>
      <c r="G98">
        <v>0</v>
      </c>
      <c r="H98">
        <v>3</v>
      </c>
      <c r="I98">
        <v>0</v>
      </c>
    </row>
    <row r="99" spans="1:9" x14ac:dyDescent="0.25">
      <c r="A99">
        <v>0.60231386899999995</v>
      </c>
      <c r="B99">
        <v>4271.3541670000004</v>
      </c>
      <c r="C99">
        <v>25</v>
      </c>
      <c r="D99">
        <v>1</v>
      </c>
      <c r="E99">
        <v>14</v>
      </c>
      <c r="F99">
        <v>3</v>
      </c>
      <c r="G99">
        <v>1</v>
      </c>
      <c r="H99">
        <v>17</v>
      </c>
      <c r="I99">
        <v>0</v>
      </c>
    </row>
    <row r="100" spans="1:9" x14ac:dyDescent="0.25">
      <c r="A100">
        <v>0.421863194</v>
      </c>
      <c r="B100">
        <v>4191.2619050000003</v>
      </c>
      <c r="C100">
        <v>32</v>
      </c>
      <c r="D100">
        <v>1</v>
      </c>
      <c r="E100">
        <v>17</v>
      </c>
      <c r="F100">
        <v>5</v>
      </c>
      <c r="G100">
        <v>1</v>
      </c>
      <c r="H100">
        <v>7</v>
      </c>
      <c r="I100">
        <v>0</v>
      </c>
    </row>
    <row r="101" spans="1:9" x14ac:dyDescent="0.25">
      <c r="A101">
        <v>0.46579379100000001</v>
      </c>
      <c r="B101">
        <v>8038.75</v>
      </c>
      <c r="C101">
        <v>67</v>
      </c>
      <c r="D101">
        <v>1</v>
      </c>
      <c r="E101">
        <v>0</v>
      </c>
      <c r="F101">
        <v>6</v>
      </c>
      <c r="G101">
        <v>0</v>
      </c>
      <c r="H101">
        <v>3</v>
      </c>
      <c r="I101">
        <v>0</v>
      </c>
    </row>
    <row r="102" spans="1:9" x14ac:dyDescent="0.25">
      <c r="A102">
        <v>0.23991884499999999</v>
      </c>
      <c r="B102">
        <v>4031.25</v>
      </c>
      <c r="C102">
        <v>42</v>
      </c>
      <c r="D102">
        <v>1</v>
      </c>
      <c r="E102">
        <v>0</v>
      </c>
      <c r="F102">
        <v>3</v>
      </c>
      <c r="G102">
        <v>1</v>
      </c>
      <c r="H102">
        <v>0</v>
      </c>
      <c r="I102">
        <v>0</v>
      </c>
    </row>
    <row r="103" spans="1:9" x14ac:dyDescent="0.25">
      <c r="A103">
        <v>0.212506477</v>
      </c>
      <c r="B103">
        <v>3995.833333</v>
      </c>
      <c r="C103">
        <v>53</v>
      </c>
      <c r="D103">
        <v>1</v>
      </c>
      <c r="E103">
        <v>0</v>
      </c>
      <c r="F103">
        <v>4</v>
      </c>
      <c r="G103">
        <v>0</v>
      </c>
      <c r="H103">
        <v>1</v>
      </c>
      <c r="I103">
        <v>0</v>
      </c>
    </row>
    <row r="104" spans="1:9" x14ac:dyDescent="0.25">
      <c r="A104">
        <v>0.27168606200000001</v>
      </c>
      <c r="B104">
        <v>3892.8125</v>
      </c>
      <c r="C104">
        <v>47</v>
      </c>
      <c r="D104">
        <v>1</v>
      </c>
      <c r="E104">
        <v>5</v>
      </c>
      <c r="F104">
        <v>5</v>
      </c>
      <c r="G104">
        <v>0</v>
      </c>
      <c r="H104">
        <v>3</v>
      </c>
      <c r="I104">
        <v>0</v>
      </c>
    </row>
    <row r="105" spans="1:9" x14ac:dyDescent="0.25">
      <c r="A105">
        <v>0.484592315</v>
      </c>
      <c r="B105">
        <v>3609.916667</v>
      </c>
      <c r="C105">
        <v>59</v>
      </c>
      <c r="D105">
        <v>1</v>
      </c>
      <c r="E105">
        <v>11</v>
      </c>
      <c r="F105">
        <v>5</v>
      </c>
      <c r="G105">
        <v>0</v>
      </c>
      <c r="H105">
        <v>13</v>
      </c>
      <c r="I105">
        <v>0</v>
      </c>
    </row>
    <row r="106" spans="1:9" x14ac:dyDescent="0.25">
      <c r="A106">
        <v>0.29957916499999998</v>
      </c>
      <c r="B106">
        <v>3549.791667</v>
      </c>
      <c r="C106">
        <v>39</v>
      </c>
      <c r="D106">
        <v>1</v>
      </c>
      <c r="E106">
        <v>5</v>
      </c>
      <c r="F106">
        <v>4</v>
      </c>
      <c r="G106">
        <v>0</v>
      </c>
      <c r="H106">
        <v>0</v>
      </c>
      <c r="I106">
        <v>0</v>
      </c>
    </row>
    <row r="107" spans="1:9" x14ac:dyDescent="0.25">
      <c r="A107">
        <v>0.24105117600000001</v>
      </c>
      <c r="B107">
        <v>3475</v>
      </c>
      <c r="C107">
        <v>42</v>
      </c>
      <c r="D107">
        <v>1</v>
      </c>
      <c r="E107">
        <v>4</v>
      </c>
      <c r="F107">
        <v>4</v>
      </c>
      <c r="G107">
        <v>0</v>
      </c>
      <c r="H107">
        <v>2</v>
      </c>
      <c r="I107">
        <v>0</v>
      </c>
    </row>
    <row r="108" spans="1:9" x14ac:dyDescent="0.25">
      <c r="A108">
        <v>0.26083339</v>
      </c>
      <c r="B108">
        <v>3282.291667</v>
      </c>
      <c r="C108">
        <v>36</v>
      </c>
      <c r="D108">
        <v>0</v>
      </c>
      <c r="E108">
        <v>3</v>
      </c>
      <c r="F108">
        <v>4</v>
      </c>
      <c r="G108">
        <v>0</v>
      </c>
      <c r="H108">
        <v>2</v>
      </c>
      <c r="I108">
        <v>0</v>
      </c>
    </row>
    <row r="109" spans="1:9" x14ac:dyDescent="0.25">
      <c r="A109">
        <v>0.32929275099999999</v>
      </c>
      <c r="B109">
        <v>3010</v>
      </c>
      <c r="C109">
        <v>49</v>
      </c>
      <c r="D109">
        <v>1</v>
      </c>
      <c r="E109">
        <v>3</v>
      </c>
      <c r="F109">
        <v>6</v>
      </c>
      <c r="G109">
        <v>0</v>
      </c>
      <c r="H109">
        <v>2</v>
      </c>
      <c r="I109">
        <v>0</v>
      </c>
    </row>
    <row r="110" spans="1:9" x14ac:dyDescent="0.25">
      <c r="A110">
        <v>0.40985852099999998</v>
      </c>
      <c r="B110">
        <v>3002.010417</v>
      </c>
      <c r="C110">
        <v>28</v>
      </c>
      <c r="D110">
        <v>1</v>
      </c>
      <c r="E110">
        <v>17</v>
      </c>
      <c r="F110">
        <v>4</v>
      </c>
      <c r="G110">
        <v>1</v>
      </c>
      <c r="H110">
        <v>13</v>
      </c>
      <c r="I110">
        <v>0</v>
      </c>
    </row>
    <row r="111" spans="1:9" x14ac:dyDescent="0.25">
      <c r="A111">
        <v>0.34733834299999999</v>
      </c>
      <c r="B111">
        <v>2867.4444440000002</v>
      </c>
      <c r="C111">
        <v>22</v>
      </c>
      <c r="D111">
        <v>1</v>
      </c>
      <c r="E111">
        <v>4</v>
      </c>
      <c r="F111">
        <v>3</v>
      </c>
      <c r="G111">
        <v>1</v>
      </c>
      <c r="H111">
        <v>2</v>
      </c>
      <c r="I111">
        <v>0</v>
      </c>
    </row>
    <row r="112" spans="1:9" x14ac:dyDescent="0.25">
      <c r="A112">
        <v>0.26497306799999998</v>
      </c>
      <c r="B112">
        <v>2788.8166670000001</v>
      </c>
      <c r="C112">
        <v>47</v>
      </c>
      <c r="D112">
        <v>1</v>
      </c>
      <c r="E112">
        <v>3</v>
      </c>
      <c r="F112">
        <v>5</v>
      </c>
      <c r="G112">
        <v>0</v>
      </c>
      <c r="H112">
        <v>3</v>
      </c>
      <c r="I112">
        <v>0</v>
      </c>
    </row>
    <row r="113" spans="1:9" x14ac:dyDescent="0.25">
      <c r="A113">
        <v>0.42582550800000002</v>
      </c>
      <c r="B113">
        <v>2656.875</v>
      </c>
      <c r="C113">
        <v>41</v>
      </c>
      <c r="D113">
        <v>0</v>
      </c>
      <c r="E113">
        <v>8</v>
      </c>
      <c r="F113">
        <v>2</v>
      </c>
      <c r="G113">
        <v>0</v>
      </c>
      <c r="H113">
        <v>0</v>
      </c>
      <c r="I113">
        <v>0</v>
      </c>
    </row>
    <row r="114" spans="1:9" x14ac:dyDescent="0.25">
      <c r="A114">
        <v>0.57330373099999998</v>
      </c>
      <c r="B114">
        <v>2640.15625</v>
      </c>
      <c r="C114">
        <v>26</v>
      </c>
      <c r="D114">
        <v>1</v>
      </c>
      <c r="E114">
        <v>7</v>
      </c>
      <c r="F114">
        <v>5</v>
      </c>
      <c r="G114">
        <v>1</v>
      </c>
      <c r="H114">
        <v>1.5</v>
      </c>
      <c r="I114">
        <v>0</v>
      </c>
    </row>
    <row r="115" spans="1:9" x14ac:dyDescent="0.25">
      <c r="A115">
        <v>0.45849926499999999</v>
      </c>
      <c r="B115">
        <v>2575.3125</v>
      </c>
      <c r="C115">
        <v>52</v>
      </c>
      <c r="D115">
        <v>1</v>
      </c>
      <c r="E115">
        <v>9</v>
      </c>
      <c r="F115">
        <v>4</v>
      </c>
      <c r="G115">
        <v>1</v>
      </c>
      <c r="H115">
        <v>8</v>
      </c>
      <c r="I115">
        <v>0</v>
      </c>
    </row>
    <row r="116" spans="1:9" x14ac:dyDescent="0.25">
      <c r="A116">
        <v>0.195427768</v>
      </c>
      <c r="B116">
        <v>2532.875</v>
      </c>
      <c r="C116">
        <v>33</v>
      </c>
      <c r="D116">
        <v>1</v>
      </c>
      <c r="E116">
        <v>4</v>
      </c>
      <c r="F116">
        <v>5</v>
      </c>
      <c r="G116">
        <v>1</v>
      </c>
      <c r="H116">
        <v>2</v>
      </c>
      <c r="I116">
        <v>0</v>
      </c>
    </row>
    <row r="117" spans="1:9" x14ac:dyDescent="0.25">
      <c r="A117">
        <v>0.235193441</v>
      </c>
      <c r="B117">
        <v>2521.9047620000001</v>
      </c>
      <c r="C117">
        <v>56</v>
      </c>
      <c r="D117">
        <v>1</v>
      </c>
      <c r="E117">
        <v>3</v>
      </c>
      <c r="F117">
        <v>5</v>
      </c>
      <c r="G117">
        <v>0</v>
      </c>
      <c r="H117">
        <v>4</v>
      </c>
      <c r="I117">
        <v>0</v>
      </c>
    </row>
    <row r="118" spans="1:9" x14ac:dyDescent="0.25">
      <c r="A118">
        <v>0.21165568800000001</v>
      </c>
      <c r="B118">
        <v>2406.833333</v>
      </c>
      <c r="C118">
        <v>41</v>
      </c>
      <c r="D118">
        <v>0</v>
      </c>
      <c r="E118">
        <v>3</v>
      </c>
      <c r="F118">
        <v>4</v>
      </c>
      <c r="G118">
        <v>0</v>
      </c>
      <c r="H118">
        <v>2</v>
      </c>
      <c r="I118">
        <v>0</v>
      </c>
    </row>
    <row r="119" spans="1:9" x14ac:dyDescent="0.25">
      <c r="A119">
        <v>0.30351356899999998</v>
      </c>
      <c r="B119">
        <v>2293.958333</v>
      </c>
      <c r="C119">
        <v>41</v>
      </c>
      <c r="D119">
        <v>0</v>
      </c>
      <c r="E119">
        <v>0</v>
      </c>
      <c r="F119">
        <v>3</v>
      </c>
      <c r="G119">
        <v>0</v>
      </c>
      <c r="H119">
        <v>1.5</v>
      </c>
      <c r="I119">
        <v>0</v>
      </c>
    </row>
    <row r="120" spans="1:9" x14ac:dyDescent="0.25">
      <c r="A120">
        <v>0.28273337399999998</v>
      </c>
      <c r="B120">
        <v>2200</v>
      </c>
      <c r="C120">
        <v>38</v>
      </c>
      <c r="D120">
        <v>1</v>
      </c>
      <c r="E120">
        <v>3</v>
      </c>
      <c r="F120">
        <v>4</v>
      </c>
      <c r="G120">
        <v>0</v>
      </c>
      <c r="H120">
        <v>0</v>
      </c>
      <c r="I120">
        <v>0</v>
      </c>
    </row>
    <row r="121" spans="1:9" x14ac:dyDescent="0.25">
      <c r="A121">
        <v>0.47792905200000002</v>
      </c>
      <c r="B121">
        <v>2197.4642859999999</v>
      </c>
      <c r="C121">
        <v>43</v>
      </c>
      <c r="D121">
        <v>0</v>
      </c>
      <c r="E121">
        <v>3</v>
      </c>
      <c r="F121">
        <v>2</v>
      </c>
      <c r="G121">
        <v>0</v>
      </c>
      <c r="H121">
        <v>2.5</v>
      </c>
      <c r="I121">
        <v>0</v>
      </c>
    </row>
    <row r="122" spans="1:9" x14ac:dyDescent="0.25">
      <c r="A122">
        <v>0.35738072399999998</v>
      </c>
      <c r="B122">
        <v>2171.1833329999999</v>
      </c>
      <c r="C122">
        <v>47</v>
      </c>
      <c r="D122">
        <v>1</v>
      </c>
      <c r="E122">
        <v>0</v>
      </c>
      <c r="F122">
        <v>3</v>
      </c>
      <c r="G122">
        <v>0</v>
      </c>
      <c r="H122">
        <v>1</v>
      </c>
      <c r="I122">
        <v>0</v>
      </c>
    </row>
    <row r="123" spans="1:9" x14ac:dyDescent="0.25">
      <c r="A123">
        <v>0.22816419700000001</v>
      </c>
      <c r="B123">
        <v>2052.4333329999999</v>
      </c>
      <c r="C123">
        <v>33</v>
      </c>
      <c r="D123">
        <v>1</v>
      </c>
      <c r="E123">
        <v>6</v>
      </c>
      <c r="F123">
        <v>5</v>
      </c>
      <c r="G123">
        <v>0</v>
      </c>
      <c r="H123">
        <v>3</v>
      </c>
      <c r="I123">
        <v>0</v>
      </c>
    </row>
    <row r="124" spans="1:9" x14ac:dyDescent="0.25">
      <c r="A124">
        <v>0.44755731300000001</v>
      </c>
      <c r="B124">
        <v>9018.75</v>
      </c>
      <c r="C124">
        <v>29</v>
      </c>
      <c r="D124">
        <v>1</v>
      </c>
      <c r="E124">
        <v>0</v>
      </c>
      <c r="F124">
        <v>5</v>
      </c>
      <c r="G124">
        <v>1</v>
      </c>
      <c r="H124">
        <v>0</v>
      </c>
      <c r="I124">
        <v>0</v>
      </c>
    </row>
    <row r="125" spans="1:9" x14ac:dyDescent="0.25">
      <c r="A125">
        <v>0.33145946100000001</v>
      </c>
      <c r="B125">
        <v>1917.625</v>
      </c>
      <c r="C125">
        <v>52</v>
      </c>
      <c r="D125">
        <v>0</v>
      </c>
      <c r="E125">
        <v>0</v>
      </c>
      <c r="F125">
        <v>2</v>
      </c>
      <c r="G125">
        <v>0</v>
      </c>
      <c r="H125">
        <v>0</v>
      </c>
      <c r="I125">
        <v>0</v>
      </c>
    </row>
    <row r="126" spans="1:9" x14ac:dyDescent="0.25">
      <c r="A126">
        <v>0.29846571799999999</v>
      </c>
      <c r="B126">
        <v>1876.833333</v>
      </c>
      <c r="C126">
        <v>51</v>
      </c>
      <c r="D126">
        <v>1</v>
      </c>
      <c r="E126">
        <v>3</v>
      </c>
      <c r="F126">
        <v>4</v>
      </c>
      <c r="G126">
        <v>0</v>
      </c>
      <c r="H126">
        <v>2</v>
      </c>
      <c r="I126">
        <v>0</v>
      </c>
    </row>
    <row r="127" spans="1:9" x14ac:dyDescent="0.25">
      <c r="A127">
        <v>0.245987399</v>
      </c>
      <c r="B127">
        <v>1849.4722220000001</v>
      </c>
      <c r="C127">
        <v>42</v>
      </c>
      <c r="D127">
        <v>1</v>
      </c>
      <c r="E127">
        <v>0</v>
      </c>
      <c r="F127">
        <v>4</v>
      </c>
      <c r="G127">
        <v>0</v>
      </c>
      <c r="H127">
        <v>2</v>
      </c>
      <c r="I127">
        <v>0</v>
      </c>
    </row>
    <row r="128" spans="1:9" x14ac:dyDescent="0.25">
      <c r="A128">
        <v>2.7234669E-2</v>
      </c>
      <c r="B128">
        <v>1836.805556</v>
      </c>
      <c r="C128">
        <v>67</v>
      </c>
      <c r="D128">
        <v>1</v>
      </c>
      <c r="E128">
        <v>4</v>
      </c>
      <c r="F128">
        <v>6</v>
      </c>
      <c r="G128">
        <v>0</v>
      </c>
      <c r="H128">
        <v>2</v>
      </c>
      <c r="I128">
        <v>0</v>
      </c>
    </row>
    <row r="129" spans="1:9" x14ac:dyDescent="0.25">
      <c r="A129">
        <v>0.31793174800000001</v>
      </c>
      <c r="B129">
        <v>1813.4027779999999</v>
      </c>
      <c r="C129">
        <v>38</v>
      </c>
      <c r="D129">
        <v>1</v>
      </c>
      <c r="E129">
        <v>14</v>
      </c>
      <c r="F129">
        <v>7</v>
      </c>
      <c r="G129">
        <v>1</v>
      </c>
      <c r="H129">
        <v>13</v>
      </c>
      <c r="I129">
        <v>0</v>
      </c>
    </row>
    <row r="130" spans="1:9" x14ac:dyDescent="0.25">
      <c r="A130">
        <v>0.40816601699999999</v>
      </c>
      <c r="B130">
        <v>1810.5</v>
      </c>
      <c r="C130">
        <v>39</v>
      </c>
      <c r="D130">
        <v>1</v>
      </c>
      <c r="E130">
        <v>3</v>
      </c>
      <c r="F130">
        <v>4</v>
      </c>
      <c r="G130">
        <v>0</v>
      </c>
      <c r="H130">
        <v>2.5</v>
      </c>
      <c r="I130">
        <v>0</v>
      </c>
    </row>
    <row r="131" spans="1:9" x14ac:dyDescent="0.25">
      <c r="A131">
        <v>0.32479722700000002</v>
      </c>
      <c r="B131">
        <v>1758.125</v>
      </c>
      <c r="C131">
        <v>35</v>
      </c>
      <c r="D131">
        <v>1</v>
      </c>
      <c r="E131">
        <v>0</v>
      </c>
      <c r="F131">
        <v>4</v>
      </c>
      <c r="G131">
        <v>0</v>
      </c>
      <c r="H131">
        <v>1</v>
      </c>
      <c r="I131">
        <v>0</v>
      </c>
    </row>
    <row r="132" spans="1:9" x14ac:dyDescent="0.25">
      <c r="A132">
        <v>0.31635856699999998</v>
      </c>
      <c r="B132">
        <v>1708.333333</v>
      </c>
      <c r="C132">
        <v>39</v>
      </c>
      <c r="D132">
        <v>0</v>
      </c>
      <c r="E132">
        <v>5</v>
      </c>
      <c r="F132">
        <v>5</v>
      </c>
      <c r="G132">
        <v>0</v>
      </c>
      <c r="H132">
        <v>2.5</v>
      </c>
      <c r="I132">
        <v>0</v>
      </c>
    </row>
    <row r="133" spans="1:9" x14ac:dyDescent="0.25">
      <c r="A133">
        <v>0.27140341099999998</v>
      </c>
      <c r="B133">
        <v>1666.666667</v>
      </c>
      <c r="C133">
        <v>42</v>
      </c>
      <c r="D133">
        <v>1</v>
      </c>
      <c r="E133">
        <v>5</v>
      </c>
      <c r="F133">
        <v>4</v>
      </c>
      <c r="G133">
        <v>0</v>
      </c>
      <c r="H133">
        <v>2</v>
      </c>
      <c r="I133">
        <v>0</v>
      </c>
    </row>
    <row r="134" spans="1:9" x14ac:dyDescent="0.25">
      <c r="A134">
        <v>0.14754273600000001</v>
      </c>
      <c r="B134">
        <v>1666.666667</v>
      </c>
      <c r="C134">
        <v>41</v>
      </c>
      <c r="D134">
        <v>1</v>
      </c>
      <c r="E134">
        <v>3</v>
      </c>
      <c r="F134">
        <v>5</v>
      </c>
      <c r="G134">
        <v>0</v>
      </c>
      <c r="H134">
        <v>3</v>
      </c>
      <c r="I134">
        <v>0</v>
      </c>
    </row>
    <row r="135" spans="1:9" x14ac:dyDescent="0.25">
      <c r="A135">
        <v>0</v>
      </c>
      <c r="B135">
        <v>625</v>
      </c>
      <c r="C135">
        <v>59</v>
      </c>
      <c r="D135">
        <v>1</v>
      </c>
      <c r="E135">
        <v>0</v>
      </c>
      <c r="F135">
        <v>11</v>
      </c>
      <c r="G135">
        <v>0</v>
      </c>
      <c r="H135">
        <v>3</v>
      </c>
      <c r="I135">
        <v>0</v>
      </c>
    </row>
    <row r="136" spans="1:9" x14ac:dyDescent="0.25">
      <c r="A136">
        <v>0.23057135300000001</v>
      </c>
      <c r="B136">
        <v>1618.194444</v>
      </c>
      <c r="C136">
        <v>56</v>
      </c>
      <c r="D136">
        <v>1</v>
      </c>
      <c r="E136">
        <v>3</v>
      </c>
      <c r="F136">
        <v>5</v>
      </c>
      <c r="G136">
        <v>0</v>
      </c>
      <c r="H136">
        <v>4</v>
      </c>
      <c r="I136">
        <v>0</v>
      </c>
    </row>
    <row r="137" spans="1:9" x14ac:dyDescent="0.25">
      <c r="A137">
        <v>0.31096151599999999</v>
      </c>
      <c r="B137">
        <v>1374.4375</v>
      </c>
      <c r="C137">
        <v>42</v>
      </c>
      <c r="D137">
        <v>1</v>
      </c>
      <c r="E137">
        <v>6</v>
      </c>
      <c r="F137">
        <v>5</v>
      </c>
      <c r="G137">
        <v>0</v>
      </c>
      <c r="H137">
        <v>3</v>
      </c>
      <c r="I137">
        <v>0</v>
      </c>
    </row>
    <row r="138" spans="1:9" x14ac:dyDescent="0.25">
      <c r="A138">
        <v>0.57044582399999999</v>
      </c>
      <c r="B138">
        <v>9312.5</v>
      </c>
      <c r="C138">
        <v>29</v>
      </c>
      <c r="D138">
        <v>1</v>
      </c>
      <c r="E138">
        <v>17</v>
      </c>
      <c r="F138">
        <v>4</v>
      </c>
      <c r="G138">
        <v>1</v>
      </c>
      <c r="H138">
        <v>3.5</v>
      </c>
      <c r="I138">
        <v>0</v>
      </c>
    </row>
    <row r="139" spans="1:9" x14ac:dyDescent="0.25">
      <c r="A139">
        <v>0.48458171999999999</v>
      </c>
      <c r="B139">
        <v>7274.7916670000004</v>
      </c>
      <c r="C139">
        <v>43</v>
      </c>
      <c r="D139">
        <v>0</v>
      </c>
      <c r="E139">
        <v>3</v>
      </c>
      <c r="F139">
        <v>2</v>
      </c>
      <c r="G139">
        <v>0</v>
      </c>
      <c r="H139">
        <v>2.5</v>
      </c>
      <c r="I139">
        <v>0</v>
      </c>
    </row>
    <row r="140" spans="1:9" x14ac:dyDescent="0.25">
      <c r="A140">
        <v>0.26429447499999997</v>
      </c>
      <c r="B140">
        <v>1263.875</v>
      </c>
      <c r="C140">
        <v>36</v>
      </c>
      <c r="D140">
        <v>0</v>
      </c>
      <c r="E140">
        <v>3</v>
      </c>
      <c r="F140">
        <v>4</v>
      </c>
      <c r="G140">
        <v>0</v>
      </c>
      <c r="H140">
        <v>2</v>
      </c>
      <c r="I140">
        <v>0</v>
      </c>
    </row>
    <row r="141" spans="1:9" x14ac:dyDescent="0.25">
      <c r="A141">
        <v>0.24169742899999999</v>
      </c>
      <c r="B141">
        <v>1245.2750000000001</v>
      </c>
      <c r="C141">
        <v>50</v>
      </c>
      <c r="D141">
        <v>1</v>
      </c>
      <c r="E141">
        <v>0</v>
      </c>
      <c r="F141">
        <v>4</v>
      </c>
      <c r="G141">
        <v>0</v>
      </c>
      <c r="H141">
        <v>0</v>
      </c>
      <c r="I141">
        <v>0</v>
      </c>
    </row>
    <row r="142" spans="1:9" x14ac:dyDescent="0.25">
      <c r="A142">
        <v>0.27856591000000003</v>
      </c>
      <c r="B142">
        <v>1231.319444</v>
      </c>
      <c r="C142">
        <v>26</v>
      </c>
      <c r="D142">
        <v>1</v>
      </c>
      <c r="E142">
        <v>3</v>
      </c>
      <c r="F142">
        <v>5</v>
      </c>
      <c r="G142">
        <v>1</v>
      </c>
      <c r="H142">
        <v>1</v>
      </c>
      <c r="I142">
        <v>0</v>
      </c>
    </row>
    <row r="143" spans="1:9" x14ac:dyDescent="0.25">
      <c r="A143">
        <v>0.28054888900000002</v>
      </c>
      <c r="B143">
        <v>1225</v>
      </c>
      <c r="C143">
        <v>48</v>
      </c>
      <c r="D143">
        <v>1</v>
      </c>
      <c r="E143">
        <v>0</v>
      </c>
      <c r="F143">
        <v>4</v>
      </c>
      <c r="G143">
        <v>1</v>
      </c>
      <c r="H143">
        <v>0</v>
      </c>
      <c r="I143">
        <v>0</v>
      </c>
    </row>
    <row r="144" spans="1:9" x14ac:dyDescent="0.25">
      <c r="A144">
        <v>0.367444567</v>
      </c>
      <c r="B144">
        <v>1218.020833</v>
      </c>
      <c r="C144">
        <v>45</v>
      </c>
      <c r="D144">
        <v>1</v>
      </c>
      <c r="E144">
        <v>0</v>
      </c>
      <c r="F144">
        <v>3</v>
      </c>
      <c r="G144">
        <v>0</v>
      </c>
      <c r="H144">
        <v>1</v>
      </c>
      <c r="I144">
        <v>0</v>
      </c>
    </row>
    <row r="145" spans="1:9" x14ac:dyDescent="0.25">
      <c r="A145">
        <v>0.54698464199999997</v>
      </c>
      <c r="B145">
        <v>91212.8125</v>
      </c>
      <c r="C145">
        <v>31</v>
      </c>
      <c r="D145">
        <v>1</v>
      </c>
      <c r="E145">
        <v>15</v>
      </c>
      <c r="F145">
        <v>4</v>
      </c>
      <c r="G145">
        <v>1</v>
      </c>
      <c r="H145">
        <v>9</v>
      </c>
      <c r="I145">
        <v>0</v>
      </c>
    </row>
    <row r="146" spans="1:9" x14ac:dyDescent="0.25">
      <c r="A146">
        <v>0.33485869400000001</v>
      </c>
      <c r="B146">
        <v>1207.166667</v>
      </c>
      <c r="C146">
        <v>27</v>
      </c>
      <c r="D146">
        <v>1</v>
      </c>
      <c r="E146">
        <v>9</v>
      </c>
      <c r="F146">
        <v>6</v>
      </c>
      <c r="G146">
        <v>1</v>
      </c>
      <c r="H146">
        <v>2.5</v>
      </c>
      <c r="I146">
        <v>0</v>
      </c>
    </row>
    <row r="147" spans="1:9" x14ac:dyDescent="0.25">
      <c r="A147">
        <v>0.29370871500000001</v>
      </c>
      <c r="B147">
        <v>1193.0055560000001</v>
      </c>
      <c r="C147">
        <v>57</v>
      </c>
      <c r="D147">
        <v>1</v>
      </c>
      <c r="E147">
        <v>8</v>
      </c>
      <c r="F147">
        <v>6</v>
      </c>
      <c r="G147">
        <v>0</v>
      </c>
      <c r="H147">
        <v>6</v>
      </c>
      <c r="I147">
        <v>0</v>
      </c>
    </row>
    <row r="148" spans="1:9" x14ac:dyDescent="0.25">
      <c r="A148">
        <v>0.38012615900000002</v>
      </c>
      <c r="B148">
        <v>1156.25</v>
      </c>
      <c r="C148">
        <v>22</v>
      </c>
      <c r="D148">
        <v>1</v>
      </c>
      <c r="E148">
        <v>5</v>
      </c>
      <c r="F148">
        <v>3</v>
      </c>
      <c r="G148">
        <v>1</v>
      </c>
      <c r="H148">
        <v>2</v>
      </c>
      <c r="I148">
        <v>0</v>
      </c>
    </row>
    <row r="149" spans="1:9" x14ac:dyDescent="0.25">
      <c r="A149">
        <v>0.17422364900000001</v>
      </c>
      <c r="B149">
        <v>1148.333333</v>
      </c>
      <c r="C149">
        <v>39</v>
      </c>
      <c r="D149">
        <v>1</v>
      </c>
      <c r="E149">
        <v>2</v>
      </c>
      <c r="F149">
        <v>5</v>
      </c>
      <c r="G149">
        <v>0</v>
      </c>
      <c r="H149">
        <v>0</v>
      </c>
      <c r="I149">
        <v>0</v>
      </c>
    </row>
    <row r="150" spans="1:9" x14ac:dyDescent="0.25">
      <c r="A150">
        <v>0.44506109999999999</v>
      </c>
      <c r="B150">
        <v>8125</v>
      </c>
      <c r="C150">
        <v>61</v>
      </c>
      <c r="D150">
        <v>1</v>
      </c>
      <c r="E150">
        <v>4</v>
      </c>
      <c r="F150">
        <v>6</v>
      </c>
      <c r="G150">
        <v>1</v>
      </c>
      <c r="H150">
        <v>1.5</v>
      </c>
      <c r="I150">
        <v>0</v>
      </c>
    </row>
    <row r="151" spans="1:9" x14ac:dyDescent="0.25">
      <c r="A151">
        <v>0.26805328699999997</v>
      </c>
      <c r="B151">
        <v>1065.694444</v>
      </c>
      <c r="C151">
        <v>36</v>
      </c>
      <c r="D151">
        <v>0</v>
      </c>
      <c r="E151">
        <v>3</v>
      </c>
      <c r="F151">
        <v>4</v>
      </c>
      <c r="G151">
        <v>0</v>
      </c>
      <c r="H151">
        <v>2</v>
      </c>
      <c r="I151">
        <v>0</v>
      </c>
    </row>
    <row r="152" spans="1:9" x14ac:dyDescent="0.25">
      <c r="A152">
        <v>0.31791094600000003</v>
      </c>
      <c r="B152">
        <v>1050.5374999999999</v>
      </c>
      <c r="C152">
        <v>45</v>
      </c>
      <c r="D152">
        <v>1</v>
      </c>
      <c r="E152">
        <v>2</v>
      </c>
      <c r="F152">
        <v>4</v>
      </c>
      <c r="G152">
        <v>1</v>
      </c>
      <c r="H152">
        <v>2</v>
      </c>
      <c r="I152">
        <v>0</v>
      </c>
    </row>
    <row r="153" spans="1:9" x14ac:dyDescent="0.25">
      <c r="A153">
        <v>0.58400648399999999</v>
      </c>
      <c r="B153">
        <v>1047.9666669999999</v>
      </c>
      <c r="C153">
        <v>61</v>
      </c>
      <c r="D153">
        <v>1</v>
      </c>
      <c r="E153">
        <v>3</v>
      </c>
      <c r="F153">
        <v>2</v>
      </c>
      <c r="G153">
        <v>1</v>
      </c>
      <c r="H153">
        <v>3</v>
      </c>
      <c r="I153">
        <v>0</v>
      </c>
    </row>
    <row r="154" spans="1:9" x14ac:dyDescent="0.25">
      <c r="A154">
        <v>0.30285817900000001</v>
      </c>
      <c r="B154">
        <v>1041.666667</v>
      </c>
      <c r="C154">
        <v>39</v>
      </c>
      <c r="D154">
        <v>0</v>
      </c>
      <c r="E154">
        <v>5</v>
      </c>
      <c r="F154">
        <v>4</v>
      </c>
      <c r="G154">
        <v>0</v>
      </c>
      <c r="H154">
        <v>0</v>
      </c>
      <c r="I154">
        <v>0</v>
      </c>
    </row>
    <row r="155" spans="1:9" x14ac:dyDescent="0.25">
      <c r="A155">
        <v>0.18348344999999999</v>
      </c>
      <c r="B155">
        <v>1023.625</v>
      </c>
      <c r="C155">
        <v>33</v>
      </c>
      <c r="D155">
        <v>1</v>
      </c>
      <c r="E155">
        <v>4</v>
      </c>
      <c r="F155">
        <v>5</v>
      </c>
      <c r="G155">
        <v>1</v>
      </c>
      <c r="H155">
        <v>2</v>
      </c>
      <c r="I155">
        <v>0</v>
      </c>
    </row>
    <row r="156" spans="1:9" x14ac:dyDescent="0.25">
      <c r="A156">
        <v>0.30672391199999999</v>
      </c>
      <c r="B156">
        <v>1005.625</v>
      </c>
      <c r="C156">
        <v>39</v>
      </c>
      <c r="D156">
        <v>1</v>
      </c>
      <c r="E156">
        <v>4</v>
      </c>
      <c r="F156">
        <v>3</v>
      </c>
      <c r="G156">
        <v>0</v>
      </c>
      <c r="H156">
        <v>3</v>
      </c>
      <c r="I156">
        <v>0</v>
      </c>
    </row>
    <row r="157" spans="1:9" x14ac:dyDescent="0.25">
      <c r="A157">
        <v>0.28344554100000002</v>
      </c>
      <c r="B157">
        <v>976.99583329999996</v>
      </c>
      <c r="C157">
        <v>71</v>
      </c>
      <c r="D157">
        <v>1</v>
      </c>
      <c r="E157">
        <v>0</v>
      </c>
      <c r="F157">
        <v>12</v>
      </c>
      <c r="G157">
        <v>1</v>
      </c>
      <c r="H157">
        <v>7</v>
      </c>
      <c r="I157">
        <v>0</v>
      </c>
    </row>
    <row r="158" spans="1:9" x14ac:dyDescent="0.25">
      <c r="A158">
        <v>0.47732144799999998</v>
      </c>
      <c r="B158">
        <v>962.1791667</v>
      </c>
      <c r="C158">
        <v>57</v>
      </c>
      <c r="D158">
        <v>1</v>
      </c>
      <c r="E158">
        <v>0</v>
      </c>
      <c r="F158">
        <v>4</v>
      </c>
      <c r="G158">
        <v>0</v>
      </c>
      <c r="H158">
        <v>4</v>
      </c>
      <c r="I158">
        <v>0</v>
      </c>
    </row>
    <row r="159" spans="1:9" x14ac:dyDescent="0.25">
      <c r="A159">
        <v>0.42261103900000002</v>
      </c>
      <c r="B159">
        <v>6937.1875</v>
      </c>
      <c r="C159">
        <v>57</v>
      </c>
      <c r="D159">
        <v>1</v>
      </c>
      <c r="E159">
        <v>12</v>
      </c>
      <c r="F159">
        <v>6</v>
      </c>
      <c r="G159">
        <v>0</v>
      </c>
      <c r="H159">
        <v>6</v>
      </c>
      <c r="I159">
        <v>0</v>
      </c>
    </row>
    <row r="160" spans="1:9" x14ac:dyDescent="0.25">
      <c r="A160">
        <v>0.402435129</v>
      </c>
      <c r="B160">
        <v>2868.4375</v>
      </c>
      <c r="C160">
        <v>23</v>
      </c>
      <c r="D160">
        <v>1</v>
      </c>
      <c r="E160">
        <v>3</v>
      </c>
      <c r="F160">
        <v>4</v>
      </c>
      <c r="G160">
        <v>0</v>
      </c>
      <c r="H160">
        <v>1.5</v>
      </c>
      <c r="I160">
        <v>0</v>
      </c>
    </row>
    <row r="161" spans="1:9" x14ac:dyDescent="0.25">
      <c r="A161">
        <v>0.28729825599999997</v>
      </c>
      <c r="B161">
        <v>865.6166667</v>
      </c>
      <c r="C161">
        <v>27</v>
      </c>
      <c r="D161">
        <v>1</v>
      </c>
      <c r="E161">
        <v>0</v>
      </c>
      <c r="F161">
        <v>5</v>
      </c>
      <c r="G161">
        <v>1</v>
      </c>
      <c r="H161">
        <v>0</v>
      </c>
      <c r="I161">
        <v>0</v>
      </c>
    </row>
    <row r="162" spans="1:9" x14ac:dyDescent="0.25">
      <c r="A162">
        <v>1.4073218E-2</v>
      </c>
      <c r="B162">
        <v>846.15</v>
      </c>
      <c r="C162">
        <v>23</v>
      </c>
      <c r="D162">
        <v>1</v>
      </c>
      <c r="E162">
        <v>3</v>
      </c>
      <c r="F162">
        <v>4</v>
      </c>
      <c r="G162">
        <v>1</v>
      </c>
      <c r="H162">
        <v>0</v>
      </c>
      <c r="I162">
        <v>0</v>
      </c>
    </row>
    <row r="163" spans="1:9" x14ac:dyDescent="0.25">
      <c r="A163">
        <v>0.28921375300000002</v>
      </c>
      <c r="B163">
        <v>828.65333329999999</v>
      </c>
      <c r="C163">
        <v>37</v>
      </c>
      <c r="D163">
        <v>1</v>
      </c>
      <c r="E163">
        <v>8</v>
      </c>
      <c r="F163">
        <v>7</v>
      </c>
      <c r="G163">
        <v>0</v>
      </c>
      <c r="H163">
        <v>8</v>
      </c>
      <c r="I163">
        <v>0</v>
      </c>
    </row>
    <row r="164" spans="1:9" x14ac:dyDescent="0.25">
      <c r="A164">
        <v>0.25427235199999998</v>
      </c>
      <c r="B164">
        <v>800.6333333</v>
      </c>
      <c r="C164">
        <v>42</v>
      </c>
      <c r="D164">
        <v>1</v>
      </c>
      <c r="E164">
        <v>0</v>
      </c>
      <c r="F164">
        <v>4</v>
      </c>
      <c r="G164">
        <v>0</v>
      </c>
      <c r="H164">
        <v>2</v>
      </c>
      <c r="I164">
        <v>0</v>
      </c>
    </row>
    <row r="165" spans="1:9" x14ac:dyDescent="0.25">
      <c r="A165">
        <v>0.33103397299999998</v>
      </c>
      <c r="B165">
        <v>767</v>
      </c>
      <c r="C165">
        <v>52</v>
      </c>
      <c r="D165">
        <v>0</v>
      </c>
      <c r="E165">
        <v>0</v>
      </c>
      <c r="F165">
        <v>2</v>
      </c>
      <c r="G165">
        <v>0</v>
      </c>
      <c r="H165">
        <v>0</v>
      </c>
      <c r="I165">
        <v>0</v>
      </c>
    </row>
    <row r="166" spans="1:9" x14ac:dyDescent="0.25">
      <c r="A166">
        <v>0.53121431600000002</v>
      </c>
      <c r="B166">
        <v>748.9</v>
      </c>
      <c r="C166">
        <v>32</v>
      </c>
      <c r="D166">
        <v>1</v>
      </c>
      <c r="E166">
        <v>17</v>
      </c>
      <c r="F166">
        <v>7</v>
      </c>
      <c r="G166">
        <v>1</v>
      </c>
      <c r="H166">
        <v>8</v>
      </c>
      <c r="I166">
        <v>0</v>
      </c>
    </row>
    <row r="167" spans="1:9" x14ac:dyDescent="0.25">
      <c r="A167">
        <v>0.45572375999999998</v>
      </c>
      <c r="B167">
        <v>9676.5</v>
      </c>
      <c r="C167">
        <v>36</v>
      </c>
      <c r="D167">
        <v>1</v>
      </c>
      <c r="E167">
        <v>8</v>
      </c>
      <c r="F167">
        <v>6</v>
      </c>
      <c r="G167">
        <v>1</v>
      </c>
      <c r="H167">
        <v>0</v>
      </c>
      <c r="I167">
        <v>0</v>
      </c>
    </row>
    <row r="168" spans="1:9" x14ac:dyDescent="0.25">
      <c r="A168">
        <v>0.282906343</v>
      </c>
      <c r="B168">
        <v>650.53787880000004</v>
      </c>
      <c r="C168">
        <v>56</v>
      </c>
      <c r="D168">
        <v>1</v>
      </c>
      <c r="E168">
        <v>5</v>
      </c>
      <c r="F168">
        <v>5</v>
      </c>
      <c r="G168">
        <v>0</v>
      </c>
      <c r="H168">
        <v>4</v>
      </c>
      <c r="I168">
        <v>0</v>
      </c>
    </row>
    <row r="169" spans="1:9" x14ac:dyDescent="0.25">
      <c r="A169">
        <v>0.32322219299999999</v>
      </c>
      <c r="B169">
        <v>625</v>
      </c>
      <c r="C169">
        <v>67</v>
      </c>
      <c r="D169">
        <v>1</v>
      </c>
      <c r="E169">
        <v>3</v>
      </c>
      <c r="F169">
        <v>2</v>
      </c>
      <c r="G169">
        <v>1</v>
      </c>
      <c r="H169">
        <v>0</v>
      </c>
      <c r="I169">
        <v>0</v>
      </c>
    </row>
    <row r="170" spans="1:9" x14ac:dyDescent="0.25">
      <c r="A170">
        <v>0.274452101</v>
      </c>
      <c r="B170">
        <v>610.5</v>
      </c>
      <c r="C170">
        <v>37</v>
      </c>
      <c r="D170">
        <v>1</v>
      </c>
      <c r="E170">
        <v>3</v>
      </c>
      <c r="F170">
        <v>5</v>
      </c>
      <c r="G170">
        <v>0</v>
      </c>
      <c r="H170">
        <v>0</v>
      </c>
      <c r="I170">
        <v>0</v>
      </c>
    </row>
    <row r="171" spans="1:9" x14ac:dyDescent="0.25">
      <c r="A171">
        <v>0.29275446199999999</v>
      </c>
      <c r="B171">
        <v>605.06666670000004</v>
      </c>
      <c r="C171">
        <v>57</v>
      </c>
      <c r="D171">
        <v>1</v>
      </c>
      <c r="E171">
        <v>8</v>
      </c>
      <c r="F171">
        <v>6</v>
      </c>
      <c r="G171">
        <v>0</v>
      </c>
      <c r="H171">
        <v>6</v>
      </c>
      <c r="I17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SheetA</vt:lpstr>
      <vt:lpstr>SheetB</vt:lpstr>
      <vt:lpstr>SheetC</vt:lpstr>
      <vt:lpstr>SheetD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Bezon</dc:creator>
  <cp:lastModifiedBy>PHP System Solution</cp:lastModifiedBy>
  <dcterms:created xsi:type="dcterms:W3CDTF">2018-06-27T04:03:34Z</dcterms:created>
  <dcterms:modified xsi:type="dcterms:W3CDTF">2020-01-03T23:03:58Z</dcterms:modified>
</cp:coreProperties>
</file>