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nfo for backup\Manuscripts\fAD mutation hypothesis\As submitted to Journal of Alzheimers Disease\For second preprint\"/>
    </mc:Choice>
  </mc:AlternateContent>
  <xr:revisionPtr revIDLastSave="0" documentId="13_ncr:1_{F8026F09-2CB3-4657-A5A6-B71B5EFD47C9}" xr6:coauthVersionLast="36" xr6:coauthVersionMax="36" xr10:uidLastSave="{00000000-0000-0000-0000-000000000000}"/>
  <bookViews>
    <workbookView xWindow="0" yWindow="0" windowWidth="28800" windowHeight="12225" xr2:uid="{1CBC7CFE-4F86-42AD-9C66-942B1D1B5B08}"/>
  </bookViews>
  <sheets>
    <sheet name="Spreadsheet 1" sheetId="2" r:id="rId1"/>
    <sheet name="Spreadsheet 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M12" i="2"/>
  <c r="K12" i="2"/>
  <c r="M11" i="2"/>
  <c r="K11" i="2"/>
  <c r="M10" i="2"/>
  <c r="K10" i="2"/>
  <c r="M9" i="2"/>
  <c r="K9" i="2"/>
  <c r="M8" i="2"/>
  <c r="K8" i="2"/>
  <c r="M7" i="2"/>
  <c r="K7" i="2"/>
  <c r="M6" i="2"/>
  <c r="M35" i="2" s="1"/>
  <c r="K6" i="2"/>
  <c r="K35" i="2" s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9" i="1"/>
</calcChain>
</file>

<file path=xl/sharedStrings.xml><?xml version="1.0" encoding="utf-8"?>
<sst xmlns="http://schemas.openxmlformats.org/spreadsheetml/2006/main" count="215" uniqueCount="190">
  <si>
    <t>D40del (delGAC)</t>
  </si>
  <si>
    <t>E69D</t>
  </si>
  <si>
    <t>A79V</t>
  </si>
  <si>
    <t>V82L</t>
  </si>
  <si>
    <t>I83T</t>
  </si>
  <si>
    <t>L85P</t>
  </si>
  <si>
    <t>V89L (G &gt; C)</t>
  </si>
  <si>
    <t>C92S</t>
  </si>
  <si>
    <t>V94M</t>
  </si>
  <si>
    <t>V96F</t>
  </si>
  <si>
    <t>V97L</t>
  </si>
  <si>
    <t>T99A</t>
  </si>
  <si>
    <t>F105I</t>
  </si>
  <si>
    <t>F105V</t>
  </si>
  <si>
    <t>L113P</t>
  </si>
  <si>
    <t>Y115D</t>
  </si>
  <si>
    <t>Y115H</t>
  </si>
  <si>
    <t>T116N</t>
  </si>
  <si>
    <t>T116I</t>
  </si>
  <si>
    <t>T116R</t>
  </si>
  <si>
    <t>P117A</t>
  </si>
  <si>
    <t>P117L</t>
  </si>
  <si>
    <t>E120D (A &gt; T)</t>
  </si>
  <si>
    <t>E120K</t>
  </si>
  <si>
    <t>I83_M84del</t>
  </si>
  <si>
    <t>E120G</t>
  </si>
  <si>
    <t>L134R</t>
  </si>
  <si>
    <t>N135D</t>
  </si>
  <si>
    <t>N135Y</t>
  </si>
  <si>
    <t>N135S</t>
  </si>
  <si>
    <t>M139T</t>
  </si>
  <si>
    <t>M139I</t>
  </si>
  <si>
    <t>M139K</t>
  </si>
  <si>
    <t>M139V</t>
  </si>
  <si>
    <t>I143N</t>
  </si>
  <si>
    <t>I143M</t>
  </si>
  <si>
    <t>I143V</t>
  </si>
  <si>
    <t>I143T</t>
  </si>
  <si>
    <t>I143F</t>
  </si>
  <si>
    <t>M146V</t>
  </si>
  <si>
    <t>M146I</t>
  </si>
  <si>
    <t>M146L</t>
  </si>
  <si>
    <t>TI47I</t>
  </si>
  <si>
    <t>T147P</t>
  </si>
  <si>
    <t>L150P</t>
  </si>
  <si>
    <t>L153V</t>
  </si>
  <si>
    <t>Y154C</t>
  </si>
  <si>
    <t>Y154N</t>
  </si>
  <si>
    <t>H163P</t>
  </si>
  <si>
    <t>H163R</t>
  </si>
  <si>
    <t>H163Y</t>
  </si>
  <si>
    <t>A164V</t>
  </si>
  <si>
    <t>W165G</t>
  </si>
  <si>
    <t>W165C</t>
  </si>
  <si>
    <t>L166del</t>
  </si>
  <si>
    <t>L166V</t>
  </si>
  <si>
    <t>L166H</t>
  </si>
  <si>
    <t>L166R</t>
  </si>
  <si>
    <t>L166P</t>
  </si>
  <si>
    <t>I167del</t>
  </si>
  <si>
    <t>S169del</t>
  </si>
  <si>
    <t>S169L</t>
  </si>
  <si>
    <t>S169P</t>
  </si>
  <si>
    <t>L171P</t>
  </si>
  <si>
    <t>L173F</t>
  </si>
  <si>
    <t>L173W</t>
  </si>
  <si>
    <t>L174R</t>
  </si>
  <si>
    <t>L174M</t>
  </si>
  <si>
    <t>F175S</t>
  </si>
  <si>
    <t>F176L</t>
  </si>
  <si>
    <t>F177S</t>
  </si>
  <si>
    <t>E184D</t>
  </si>
  <si>
    <t>I202F</t>
  </si>
  <si>
    <t>G206A</t>
  </si>
  <si>
    <t>G206D</t>
  </si>
  <si>
    <t>G206V</t>
  </si>
  <si>
    <t>G206S</t>
  </si>
  <si>
    <t>G209R</t>
  </si>
  <si>
    <t>G209V</t>
  </si>
  <si>
    <t>G209A</t>
  </si>
  <si>
    <t>G209E</t>
  </si>
  <si>
    <t>S212Y</t>
  </si>
  <si>
    <t>I213F</t>
  </si>
  <si>
    <t>I213T</t>
  </si>
  <si>
    <t>H214N</t>
  </si>
  <si>
    <t>H214Y</t>
  </si>
  <si>
    <t>H214D</t>
  </si>
  <si>
    <t>G217D</t>
  </si>
  <si>
    <t>Q222H</t>
  </si>
  <si>
    <t>L226F</t>
  </si>
  <si>
    <t>S230R</t>
  </si>
  <si>
    <t>A231P</t>
  </si>
  <si>
    <t>A231T</t>
  </si>
  <si>
    <t>M233T</t>
  </si>
  <si>
    <t>M233I</t>
  </si>
  <si>
    <t>M233V</t>
  </si>
  <si>
    <t>M223L</t>
  </si>
  <si>
    <t>L235P</t>
  </si>
  <si>
    <t>L235R</t>
  </si>
  <si>
    <t>L235V</t>
  </si>
  <si>
    <t>F237I</t>
  </si>
  <si>
    <t>F237L</t>
  </si>
  <si>
    <t>Q223R</t>
  </si>
  <si>
    <t>L248P</t>
  </si>
  <si>
    <t>L248R</t>
  </si>
  <si>
    <t>A246P</t>
  </si>
  <si>
    <t>Y256S</t>
  </si>
  <si>
    <t>P267A</t>
  </si>
  <si>
    <t>P267L</t>
  </si>
  <si>
    <t>P267S</t>
  </si>
  <si>
    <t>R278I</t>
  </si>
  <si>
    <t>R278S</t>
  </si>
  <si>
    <t>R278T</t>
  </si>
  <si>
    <t>R278K</t>
  </si>
  <si>
    <t>E280A</t>
  </si>
  <si>
    <t>E280K</t>
  </si>
  <si>
    <t>L282R</t>
  </si>
  <si>
    <t>L282V</t>
  </si>
  <si>
    <t>L282F</t>
  </si>
  <si>
    <t>V272A</t>
  </si>
  <si>
    <t>V272D</t>
  </si>
  <si>
    <t>F386S</t>
  </si>
  <si>
    <t>F388L</t>
  </si>
  <si>
    <t>F386I</t>
  </si>
  <si>
    <t>G384A</t>
  </si>
  <si>
    <t>L424F</t>
  </si>
  <si>
    <t>L424H</t>
  </si>
  <si>
    <t>L424R</t>
  </si>
  <si>
    <t>L424V</t>
  </si>
  <si>
    <t>E318G</t>
  </si>
  <si>
    <t>E9 Del</t>
  </si>
  <si>
    <t>WT-PSEN1</t>
  </si>
  <si>
    <t>Aβ x-37</t>
  </si>
  <si>
    <t>Aβ x-38</t>
  </si>
  <si>
    <t>Aβ x-39</t>
  </si>
  <si>
    <t>Aβ x-40</t>
  </si>
  <si>
    <t>Aβ x-42</t>
  </si>
  <si>
    <t>Aβ x-43</t>
  </si>
  <si>
    <t xml:space="preserve">130 mutations of PSEN1. </t>
  </si>
  <si>
    <t>Total Aβ</t>
  </si>
  <si>
    <t>Aβ x-40 + Aβ x-42</t>
  </si>
  <si>
    <t>Data from Liu et al 2022 [101], "TABLE 1 Aβs secretion from PS dKO293 cells co-transfected with WT or mutant PSEN1 and APP-C99 (pg/mL)"</t>
  </si>
  <si>
    <t xml:space="preserve">Yellow highligting indicates mutations found by Sun et al. [98] to produce more Aβ x-40 + Aβ x-42 than WT. </t>
  </si>
  <si>
    <t>Data copied from Petit et al. [2] supplementary Table S2 with SDs removed and AAOs added from Table 1 of the paper (with ranges removed)</t>
  </si>
  <si>
    <t>Mutation</t>
  </si>
  <si>
    <t>Aβ37 [%]</t>
  </si>
  <si>
    <t>Aβ38 [%]</t>
  </si>
  <si>
    <t>Aβ40 [%]</t>
  </si>
  <si>
    <t>Aβ42 [%]</t>
  </si>
  <si>
    <t>Aβ43 [%]</t>
  </si>
  <si>
    <t>AAO from</t>
  </si>
  <si>
    <t>(37 + 38 + 40) /</t>
  </si>
  <si>
    <t>(37 + 40 + 43) /</t>
  </si>
  <si>
    <t>PSEN1</t>
  </si>
  <si>
    <t>Table 1</t>
  </si>
  <si>
    <t>(42 + 43)</t>
  </si>
  <si>
    <t>(38 + 42)</t>
  </si>
  <si>
    <t>L381F</t>
  </si>
  <si>
    <t>A431E</t>
  </si>
  <si>
    <t>Ins113T</t>
  </si>
  <si>
    <t>G266S</t>
  </si>
  <si>
    <t>F105C</t>
  </si>
  <si>
    <t>V89L</t>
  </si>
  <si>
    <t>A246E</t>
  </si>
  <si>
    <t>R269H</t>
  </si>
  <si>
    <t>S132A</t>
  </si>
  <si>
    <t>V142I</t>
  </si>
  <si>
    <t>G266C</t>
  </si>
  <si>
    <t>L282P</t>
  </si>
  <si>
    <t>Common &amp;</t>
  </si>
  <si>
    <t>One</t>
  </si>
  <si>
    <t>T291P</t>
  </si>
  <si>
    <t>"Incomplete"</t>
  </si>
  <si>
    <t>V393F</t>
  </si>
  <si>
    <t>relative to</t>
  </si>
  <si>
    <t>V412I</t>
  </si>
  <si>
    <t>"complete"</t>
  </si>
  <si>
    <t>the other</t>
  </si>
  <si>
    <t>P433S</t>
  </si>
  <si>
    <t>cleavage</t>
  </si>
  <si>
    <t>R35Q</t>
  </si>
  <si>
    <t>~31  produce more Abeta in total than the highest WT (highlighted with their Age At Onset, AAO, in brown).</t>
  </si>
  <si>
    <t>AAO (yrs)</t>
  </si>
  <si>
    <t>Linear</t>
  </si>
  <si>
    <t>correlation</t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</si>
  <si>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with AAO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</si>
  <si>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with AAO</t>
    </r>
  </si>
  <si>
    <t>"product line"</t>
  </si>
  <si>
    <t>Supplementary Data File 1, Spreadsheet 1</t>
  </si>
  <si>
    <t>Supplementary Data File 1, Spreadsheet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</si>
</sst>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Times New Roman"/>
      <family val="1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NumberFormat="1"/>
    <xf numFmtId="0" fontId="1" fillId="0" borderId="0" xfId="0" applyNumberFormat="1" applyFont="1"/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4" fillId="5" borderId="0" xfId="0" applyNumberFormat="1" applyFont="1" applyFill="1" applyAlignment="1">
      <alignment horizontal="center" vertical="center" wrapText="1"/>
    </xf>
    <xf numFmtId="0" fontId="5" fillId="5" borderId="0" xfId="0" applyNumberFormat="1" applyFont="1" applyFill="1" applyAlignment="1">
      <alignment horizontal="center" vertical="center" wrapText="1"/>
    </xf>
    <xf numFmtId="0" fontId="0" fillId="5" borderId="0" xfId="0" applyNumberFormat="1" applyFill="1"/>
    <xf numFmtId="0" fontId="4" fillId="5" borderId="0" xfId="0" applyNumberFormat="1" applyFont="1" applyFill="1" applyAlignment="1">
      <alignment horizontal="center" wrapText="1"/>
    </xf>
    <xf numFmtId="0" fontId="5" fillId="5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NumberFormat="1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79F84-E141-4BAD-8833-85D71E1ECCD2}">
  <dimension ref="A1:N45"/>
  <sheetViews>
    <sheetView tabSelected="1" workbookViewId="0">
      <selection activeCell="O29" sqref="O29"/>
    </sheetView>
  </sheetViews>
  <sheetFormatPr defaultRowHeight="15" x14ac:dyDescent="0.25"/>
  <cols>
    <col min="1" max="6" width="9.140625" style="10"/>
    <col min="7" max="7" width="10.7109375" style="10" customWidth="1"/>
    <col min="8" max="16384" width="9.140625" style="10"/>
  </cols>
  <sheetData>
    <row r="1" spans="1:14" x14ac:dyDescent="0.25">
      <c r="A1" s="5" t="s">
        <v>188</v>
      </c>
    </row>
    <row r="2" spans="1:14" x14ac:dyDescent="0.25">
      <c r="A2" s="27" t="s">
        <v>143</v>
      </c>
      <c r="B2" s="28"/>
    </row>
    <row r="3" spans="1:14" s="11" customFormat="1" ht="15.75" thickBot="1" x14ac:dyDescent="0.3"/>
    <row r="4" spans="1:14" s="11" customFormat="1" x14ac:dyDescent="0.25">
      <c r="B4" s="12" t="s">
        <v>144</v>
      </c>
      <c r="C4" s="24" t="s">
        <v>145</v>
      </c>
      <c r="D4" s="24" t="s">
        <v>146</v>
      </c>
      <c r="E4" s="24" t="s">
        <v>147</v>
      </c>
      <c r="F4" s="24" t="s">
        <v>148</v>
      </c>
      <c r="G4" s="24" t="s">
        <v>149</v>
      </c>
      <c r="H4" s="25"/>
      <c r="I4" s="11" t="s">
        <v>150</v>
      </c>
      <c r="K4" s="11" t="s">
        <v>151</v>
      </c>
      <c r="M4" s="11" t="s">
        <v>152</v>
      </c>
    </row>
    <row r="5" spans="1:14" ht="15.75" thickBot="1" x14ac:dyDescent="0.3">
      <c r="A5" s="14"/>
      <c r="B5" s="13" t="s">
        <v>153</v>
      </c>
      <c r="C5" s="26"/>
      <c r="D5" s="26"/>
      <c r="E5" s="26"/>
      <c r="F5" s="26"/>
      <c r="G5" s="26"/>
      <c r="H5" s="25"/>
      <c r="I5" s="11" t="s">
        <v>154</v>
      </c>
      <c r="J5" s="11"/>
      <c r="K5" s="11" t="s">
        <v>155</v>
      </c>
      <c r="L5" s="11"/>
      <c r="M5" s="11" t="s">
        <v>156</v>
      </c>
      <c r="N5" s="11"/>
    </row>
    <row r="6" spans="1:14" x14ac:dyDescent="0.25">
      <c r="A6" s="14"/>
      <c r="B6" s="15" t="s">
        <v>58</v>
      </c>
      <c r="C6" s="16">
        <v>2.76</v>
      </c>
      <c r="D6" s="16">
        <v>14.12</v>
      </c>
      <c r="E6" s="16">
        <v>23.14</v>
      </c>
      <c r="F6" s="16">
        <v>55.58</v>
      </c>
      <c r="G6" s="16">
        <v>4.4000000000000004</v>
      </c>
      <c r="H6" s="16"/>
      <c r="I6" s="16">
        <v>23.5</v>
      </c>
      <c r="J6" s="17"/>
      <c r="K6" s="17">
        <f>(C6+D6+E6)/(F6+G6)</f>
        <v>0.6672224074691564</v>
      </c>
      <c r="L6" s="17"/>
      <c r="M6" s="17">
        <f>(C6+E6+G6)/(D6+F6)</f>
        <v>0.43472022955523665</v>
      </c>
    </row>
    <row r="7" spans="1:14" x14ac:dyDescent="0.25">
      <c r="A7" s="14"/>
      <c r="B7" s="15" t="s">
        <v>95</v>
      </c>
      <c r="C7" s="16">
        <v>4.1100000000000003</v>
      </c>
      <c r="D7" s="16">
        <v>18.260000000000002</v>
      </c>
      <c r="E7" s="16">
        <v>31.17</v>
      </c>
      <c r="F7" s="16">
        <v>46.02</v>
      </c>
      <c r="G7" s="16">
        <v>0.43</v>
      </c>
      <c r="H7" s="16"/>
      <c r="I7" s="16">
        <v>24.8</v>
      </c>
      <c r="J7" s="17"/>
      <c r="K7" s="17">
        <f t="shared" ref="K7:K30" si="0">(C7+D7+E7)/(F7+G7)</f>
        <v>1.1526372443487622</v>
      </c>
      <c r="L7" s="17"/>
      <c r="M7" s="17">
        <f t="shared" ref="M7:M30" si="1">(C7+E7+G7)/(D7+F7)</f>
        <v>0.55553827006845058</v>
      </c>
    </row>
    <row r="8" spans="1:14" x14ac:dyDescent="0.25">
      <c r="A8" s="14"/>
      <c r="B8" s="15" t="s">
        <v>94</v>
      </c>
      <c r="C8" s="16">
        <v>5.69</v>
      </c>
      <c r="D8" s="16">
        <v>12.06</v>
      </c>
      <c r="E8" s="16">
        <v>39.450000000000003</v>
      </c>
      <c r="F8" s="16">
        <v>42.25</v>
      </c>
      <c r="G8" s="16">
        <v>0.55000000000000004</v>
      </c>
      <c r="H8" s="16"/>
      <c r="I8" s="16">
        <v>27</v>
      </c>
      <c r="J8" s="17"/>
      <c r="K8" s="17">
        <f t="shared" si="0"/>
        <v>1.3364485981308414</v>
      </c>
      <c r="L8" s="17"/>
      <c r="M8" s="17">
        <f t="shared" si="1"/>
        <v>0.84128153194623445</v>
      </c>
    </row>
    <row r="9" spans="1:14" x14ac:dyDescent="0.25">
      <c r="A9" s="14"/>
      <c r="B9" s="15" t="s">
        <v>157</v>
      </c>
      <c r="C9" s="16">
        <v>6.2</v>
      </c>
      <c r="D9" s="16">
        <v>13.03</v>
      </c>
      <c r="E9" s="16">
        <v>44.03</v>
      </c>
      <c r="F9" s="16">
        <v>24.64</v>
      </c>
      <c r="G9" s="16">
        <v>12.09</v>
      </c>
      <c r="H9" s="16"/>
      <c r="I9" s="16">
        <v>29.8</v>
      </c>
      <c r="J9" s="17"/>
      <c r="K9" s="17">
        <f t="shared" si="0"/>
        <v>1.7222978491696161</v>
      </c>
      <c r="L9" s="17"/>
      <c r="M9" s="17">
        <f t="shared" si="1"/>
        <v>1.6543668701884791</v>
      </c>
    </row>
    <row r="10" spans="1:14" x14ac:dyDescent="0.25">
      <c r="A10" s="14"/>
      <c r="B10" s="15" t="s">
        <v>37</v>
      </c>
      <c r="C10" s="16">
        <v>6.02</v>
      </c>
      <c r="D10" s="16">
        <v>29.39</v>
      </c>
      <c r="E10" s="16">
        <v>41.45</v>
      </c>
      <c r="F10" s="16">
        <v>23.01</v>
      </c>
      <c r="G10" s="16">
        <v>0.13</v>
      </c>
      <c r="H10" s="16"/>
      <c r="I10" s="16">
        <v>31.9</v>
      </c>
      <c r="J10" s="17"/>
      <c r="K10" s="17">
        <f t="shared" si="0"/>
        <v>3.3215211754537597</v>
      </c>
      <c r="L10" s="17"/>
      <c r="M10" s="17">
        <f t="shared" si="1"/>
        <v>0.90839694656488545</v>
      </c>
    </row>
    <row r="11" spans="1:14" x14ac:dyDescent="0.25">
      <c r="A11" s="14"/>
      <c r="B11" s="15" t="s">
        <v>97</v>
      </c>
      <c r="C11" s="16">
        <v>4.32</v>
      </c>
      <c r="D11" s="16">
        <v>3.92</v>
      </c>
      <c r="E11" s="16">
        <v>65.010000000000005</v>
      </c>
      <c r="F11" s="16">
        <v>24.93</v>
      </c>
      <c r="G11" s="16">
        <v>1.82</v>
      </c>
      <c r="H11" s="16"/>
      <c r="I11" s="16">
        <v>32.5</v>
      </c>
      <c r="J11" s="17"/>
      <c r="K11" s="17">
        <f t="shared" si="0"/>
        <v>2.7383177570093458</v>
      </c>
      <c r="L11" s="17"/>
      <c r="M11" s="17">
        <f t="shared" si="1"/>
        <v>2.4662045060658579</v>
      </c>
    </row>
    <row r="12" spans="1:14" x14ac:dyDescent="0.25">
      <c r="A12" s="14"/>
      <c r="B12" s="15" t="s">
        <v>124</v>
      </c>
      <c r="C12" s="16">
        <v>0</v>
      </c>
      <c r="D12" s="16">
        <v>15.41</v>
      </c>
      <c r="E12" s="16">
        <v>62.25</v>
      </c>
      <c r="F12" s="16">
        <v>22.35</v>
      </c>
      <c r="G12" s="16">
        <v>0</v>
      </c>
      <c r="H12" s="16"/>
      <c r="I12" s="16">
        <v>36</v>
      </c>
      <c r="J12" s="17"/>
      <c r="K12" s="17">
        <f t="shared" si="0"/>
        <v>3.474720357941834</v>
      </c>
      <c r="L12" s="17"/>
      <c r="M12" s="17">
        <f t="shared" si="1"/>
        <v>1.648569915254237</v>
      </c>
    </row>
    <row r="13" spans="1:14" x14ac:dyDescent="0.25">
      <c r="A13" s="14"/>
      <c r="B13" s="18" t="s">
        <v>16</v>
      </c>
      <c r="C13" s="19">
        <v>6.91</v>
      </c>
      <c r="D13" s="19">
        <v>8.43</v>
      </c>
      <c r="E13" s="19">
        <v>59.37</v>
      </c>
      <c r="F13" s="19">
        <v>23.63</v>
      </c>
      <c r="G13" s="19">
        <v>1.67</v>
      </c>
      <c r="H13" s="19"/>
      <c r="I13" s="16">
        <v>37</v>
      </c>
      <c r="J13" s="17"/>
      <c r="K13" s="17">
        <f t="shared" si="0"/>
        <v>2.9529644268774704</v>
      </c>
      <c r="L13" s="17"/>
      <c r="M13" s="17">
        <f t="shared" si="1"/>
        <v>2.119463505926388</v>
      </c>
    </row>
    <row r="14" spans="1:14" x14ac:dyDescent="0.25">
      <c r="A14" s="14"/>
      <c r="B14" s="15" t="s">
        <v>112</v>
      </c>
      <c r="C14" s="16">
        <v>1.1000000000000001</v>
      </c>
      <c r="D14" s="16">
        <v>6.56</v>
      </c>
      <c r="E14" s="16">
        <v>63.69</v>
      </c>
      <c r="F14" s="16">
        <v>24.96</v>
      </c>
      <c r="G14" s="16">
        <v>3.69</v>
      </c>
      <c r="H14" s="16"/>
      <c r="I14" s="16">
        <v>37</v>
      </c>
      <c r="J14" s="17"/>
      <c r="K14" s="17">
        <f t="shared" si="0"/>
        <v>2.490401396160558</v>
      </c>
      <c r="L14" s="17"/>
      <c r="M14" s="17">
        <f t="shared" si="1"/>
        <v>2.1725888324873095</v>
      </c>
    </row>
    <row r="15" spans="1:14" x14ac:dyDescent="0.25">
      <c r="A15" s="14"/>
      <c r="B15" s="15" t="s">
        <v>57</v>
      </c>
      <c r="C15" s="16">
        <v>3.2</v>
      </c>
      <c r="D15" s="16">
        <v>2.5499999999999998</v>
      </c>
      <c r="E15" s="16">
        <v>64.42</v>
      </c>
      <c r="F15" s="16">
        <v>24.55</v>
      </c>
      <c r="G15" s="16">
        <v>5.29</v>
      </c>
      <c r="H15" s="16"/>
      <c r="I15" s="16">
        <v>37.299999999999997</v>
      </c>
      <c r="J15" s="17"/>
      <c r="K15" s="17">
        <f t="shared" si="0"/>
        <v>2.3515415549597858</v>
      </c>
      <c r="L15" s="17"/>
      <c r="M15" s="17">
        <f t="shared" si="1"/>
        <v>2.6904059040590407</v>
      </c>
    </row>
    <row r="16" spans="1:14" x14ac:dyDescent="0.25">
      <c r="A16" s="14"/>
      <c r="B16" s="15" t="s">
        <v>63</v>
      </c>
      <c r="C16" s="16">
        <v>3.64</v>
      </c>
      <c r="D16" s="16">
        <v>4.28</v>
      </c>
      <c r="E16" s="16">
        <v>62.65</v>
      </c>
      <c r="F16" s="16">
        <v>29.44</v>
      </c>
      <c r="G16" s="16">
        <v>0</v>
      </c>
      <c r="H16" s="16"/>
      <c r="I16" s="16">
        <v>38</v>
      </c>
      <c r="J16" s="17"/>
      <c r="K16" s="17">
        <f t="shared" si="0"/>
        <v>2.3970788043478257</v>
      </c>
      <c r="L16" s="17"/>
      <c r="M16" s="17">
        <f t="shared" si="1"/>
        <v>1.9658956109134043</v>
      </c>
    </row>
    <row r="17" spans="1:13" x14ac:dyDescent="0.25">
      <c r="A17" s="14"/>
      <c r="B17" s="15" t="s">
        <v>158</v>
      </c>
      <c r="C17" s="16">
        <v>2.1800000000000002</v>
      </c>
      <c r="D17" s="16">
        <v>3.76</v>
      </c>
      <c r="E17" s="16">
        <v>72.319999999999993</v>
      </c>
      <c r="F17" s="16">
        <v>13.89</v>
      </c>
      <c r="G17" s="16">
        <v>7.85</v>
      </c>
      <c r="H17" s="16"/>
      <c r="I17" s="16">
        <v>39.4</v>
      </c>
      <c r="J17" s="17"/>
      <c r="K17" s="17">
        <f t="shared" si="0"/>
        <v>3.599816007359705</v>
      </c>
      <c r="L17" s="17"/>
      <c r="M17" s="17">
        <f t="shared" si="1"/>
        <v>4.6657223796033991</v>
      </c>
    </row>
    <row r="18" spans="1:13" x14ac:dyDescent="0.25">
      <c r="A18" s="14"/>
      <c r="B18" s="15" t="s">
        <v>33</v>
      </c>
      <c r="C18" s="16">
        <v>5.94</v>
      </c>
      <c r="D18" s="16">
        <v>10.59</v>
      </c>
      <c r="E18" s="16">
        <v>60.64</v>
      </c>
      <c r="F18" s="16">
        <v>22.12</v>
      </c>
      <c r="G18" s="16">
        <v>0.71</v>
      </c>
      <c r="H18" s="16"/>
      <c r="I18" s="16">
        <v>39.9</v>
      </c>
      <c r="J18" s="17"/>
      <c r="K18" s="17">
        <f t="shared" si="0"/>
        <v>3.3802014892685062</v>
      </c>
      <c r="L18" s="17"/>
      <c r="M18" s="17">
        <f t="shared" si="1"/>
        <v>2.0571690614490978</v>
      </c>
    </row>
    <row r="19" spans="1:13" x14ac:dyDescent="0.25">
      <c r="A19" s="14"/>
      <c r="B19" s="15" t="s">
        <v>159</v>
      </c>
      <c r="C19" s="16">
        <v>2.73</v>
      </c>
      <c r="D19" s="16">
        <v>6.31</v>
      </c>
      <c r="E19" s="16">
        <v>72.31</v>
      </c>
      <c r="F19" s="16">
        <v>17.78</v>
      </c>
      <c r="G19" s="16">
        <v>0.87</v>
      </c>
      <c r="H19" s="16"/>
      <c r="I19" s="16">
        <v>42.1</v>
      </c>
      <c r="J19" s="17"/>
      <c r="K19" s="17">
        <f t="shared" si="0"/>
        <v>4.3619302949061654</v>
      </c>
      <c r="L19" s="17"/>
      <c r="M19" s="17">
        <f t="shared" si="1"/>
        <v>3.1511000415110009</v>
      </c>
    </row>
    <row r="20" spans="1:13" x14ac:dyDescent="0.25">
      <c r="A20" s="14"/>
      <c r="B20" s="15" t="s">
        <v>116</v>
      </c>
      <c r="C20" s="16">
        <v>1.32</v>
      </c>
      <c r="D20" s="16">
        <v>3.96</v>
      </c>
      <c r="E20" s="16">
        <v>79.66</v>
      </c>
      <c r="F20" s="16">
        <v>13.53</v>
      </c>
      <c r="G20" s="16">
        <v>1.53</v>
      </c>
      <c r="H20" s="16"/>
      <c r="I20" s="16">
        <v>43.8</v>
      </c>
      <c r="J20" s="17"/>
      <c r="K20" s="17">
        <f t="shared" si="0"/>
        <v>5.6401062416998675</v>
      </c>
      <c r="L20" s="17"/>
      <c r="M20" s="17">
        <f t="shared" si="1"/>
        <v>4.7175528873642083</v>
      </c>
    </row>
    <row r="21" spans="1:13" x14ac:dyDescent="0.25">
      <c r="A21" s="14"/>
      <c r="B21" s="15" t="s">
        <v>160</v>
      </c>
      <c r="C21" s="16">
        <v>2.37</v>
      </c>
      <c r="D21" s="16">
        <v>1.74</v>
      </c>
      <c r="E21" s="16">
        <v>67.78</v>
      </c>
      <c r="F21" s="16">
        <v>18.86</v>
      </c>
      <c r="G21" s="16">
        <v>9.26</v>
      </c>
      <c r="H21" s="16"/>
      <c r="I21" s="16">
        <v>45</v>
      </c>
      <c r="J21" s="17"/>
      <c r="K21" s="17">
        <f t="shared" si="0"/>
        <v>2.556543385490754</v>
      </c>
      <c r="L21" s="17"/>
      <c r="M21" s="17">
        <f t="shared" si="1"/>
        <v>3.8548543689320396</v>
      </c>
    </row>
    <row r="22" spans="1:13" x14ac:dyDescent="0.25">
      <c r="A22" s="14"/>
      <c r="B22" s="15" t="s">
        <v>30</v>
      </c>
      <c r="C22" s="16">
        <v>8.11</v>
      </c>
      <c r="D22" s="16">
        <v>10.84</v>
      </c>
      <c r="E22" s="16">
        <v>62.25</v>
      </c>
      <c r="F22" s="16">
        <v>18.21</v>
      </c>
      <c r="G22" s="16">
        <v>0.6</v>
      </c>
      <c r="H22" s="16"/>
      <c r="I22" s="16">
        <v>47.3</v>
      </c>
      <c r="J22" s="17"/>
      <c r="K22" s="17">
        <f t="shared" si="0"/>
        <v>4.3168527379053687</v>
      </c>
      <c r="L22" s="17"/>
      <c r="M22" s="17">
        <f t="shared" si="1"/>
        <v>2.4426850258175556</v>
      </c>
    </row>
    <row r="23" spans="1:13" x14ac:dyDescent="0.25">
      <c r="A23" s="14"/>
      <c r="B23" s="15" t="s">
        <v>99</v>
      </c>
      <c r="C23" s="16">
        <v>10.35</v>
      </c>
      <c r="D23" s="16">
        <v>9.99</v>
      </c>
      <c r="E23" s="16">
        <v>65.69</v>
      </c>
      <c r="F23" s="16">
        <v>12.77</v>
      </c>
      <c r="G23" s="16">
        <v>1.21</v>
      </c>
      <c r="H23" s="16"/>
      <c r="I23" s="16">
        <v>47.4</v>
      </c>
      <c r="J23" s="17"/>
      <c r="K23" s="17">
        <f t="shared" si="0"/>
        <v>6.1537911301859802</v>
      </c>
      <c r="L23" s="17"/>
      <c r="M23" s="17">
        <f t="shared" si="1"/>
        <v>3.3941124780316341</v>
      </c>
    </row>
    <row r="24" spans="1:13" x14ac:dyDescent="0.25">
      <c r="A24" s="14"/>
      <c r="B24" s="15" t="s">
        <v>114</v>
      </c>
      <c r="C24" s="16">
        <v>2.34</v>
      </c>
      <c r="D24" s="16">
        <v>10.67</v>
      </c>
      <c r="E24" s="16">
        <v>71.5</v>
      </c>
      <c r="F24" s="16">
        <v>14.78</v>
      </c>
      <c r="G24" s="16">
        <v>0.71</v>
      </c>
      <c r="H24" s="16"/>
      <c r="I24" s="16">
        <v>48.1</v>
      </c>
      <c r="J24" s="17"/>
      <c r="K24" s="17">
        <f t="shared" si="0"/>
        <v>5.4557779212395099</v>
      </c>
      <c r="L24" s="17"/>
      <c r="M24" s="17">
        <f t="shared" si="1"/>
        <v>2.9292730844793713</v>
      </c>
    </row>
    <row r="25" spans="1:13" x14ac:dyDescent="0.25">
      <c r="A25" s="14"/>
      <c r="B25" s="15" t="s">
        <v>161</v>
      </c>
      <c r="C25" s="16">
        <v>5.79</v>
      </c>
      <c r="D25" s="16">
        <v>10.07</v>
      </c>
      <c r="E25" s="16">
        <v>74.31</v>
      </c>
      <c r="F25" s="16">
        <v>9.83</v>
      </c>
      <c r="G25" s="16">
        <v>0</v>
      </c>
      <c r="H25" s="16"/>
      <c r="I25" s="16">
        <v>48.6</v>
      </c>
      <c r="J25" s="17"/>
      <c r="K25" s="17">
        <f t="shared" si="0"/>
        <v>9.1729399796541209</v>
      </c>
      <c r="L25" s="17"/>
      <c r="M25" s="17">
        <f t="shared" si="1"/>
        <v>4.025125628140704</v>
      </c>
    </row>
    <row r="26" spans="1:13" x14ac:dyDescent="0.25">
      <c r="A26" s="14"/>
      <c r="B26" s="15" t="s">
        <v>162</v>
      </c>
      <c r="C26" s="16">
        <v>2.81</v>
      </c>
      <c r="D26" s="16">
        <v>11.74</v>
      </c>
      <c r="E26" s="16">
        <v>70.489999999999995</v>
      </c>
      <c r="F26" s="16">
        <v>14.66</v>
      </c>
      <c r="G26" s="16">
        <v>0.3</v>
      </c>
      <c r="H26" s="16"/>
      <c r="I26" s="16">
        <v>48.7</v>
      </c>
      <c r="J26" s="17"/>
      <c r="K26" s="17">
        <f t="shared" si="0"/>
        <v>5.6844919786096249</v>
      </c>
      <c r="L26" s="17"/>
      <c r="M26" s="17">
        <f t="shared" si="1"/>
        <v>2.7878787878787876</v>
      </c>
    </row>
    <row r="27" spans="1:13" x14ac:dyDescent="0.25">
      <c r="A27" s="14"/>
      <c r="B27" s="15" t="s">
        <v>163</v>
      </c>
      <c r="C27" s="16">
        <v>4.13</v>
      </c>
      <c r="D27" s="16">
        <v>11.08</v>
      </c>
      <c r="E27" s="16">
        <v>68.11</v>
      </c>
      <c r="F27" s="16">
        <v>16.37</v>
      </c>
      <c r="G27" s="16">
        <v>0.31</v>
      </c>
      <c r="H27" s="16"/>
      <c r="I27" s="16">
        <v>49.1</v>
      </c>
      <c r="J27" s="17"/>
      <c r="K27" s="17">
        <f t="shared" si="0"/>
        <v>4.9952038369304557</v>
      </c>
      <c r="L27" s="17"/>
      <c r="M27" s="17">
        <f t="shared" si="1"/>
        <v>2.642987249544626</v>
      </c>
    </row>
    <row r="28" spans="1:13" x14ac:dyDescent="0.25">
      <c r="A28" s="14"/>
      <c r="B28" s="15" t="s">
        <v>38</v>
      </c>
      <c r="C28" s="16">
        <v>1.88</v>
      </c>
      <c r="D28" s="16">
        <v>22.06</v>
      </c>
      <c r="E28" s="16">
        <v>61.85</v>
      </c>
      <c r="F28" s="16">
        <v>14.07</v>
      </c>
      <c r="G28" s="16">
        <v>0.14000000000000001</v>
      </c>
      <c r="H28" s="16"/>
      <c r="I28" s="16">
        <v>55</v>
      </c>
      <c r="J28" s="17"/>
      <c r="K28" s="17">
        <f t="shared" si="0"/>
        <v>6.0372976776917655</v>
      </c>
      <c r="L28" s="17"/>
      <c r="M28" s="17">
        <f t="shared" si="1"/>
        <v>1.7677830058123447</v>
      </c>
    </row>
    <row r="29" spans="1:13" x14ac:dyDescent="0.25">
      <c r="A29" s="14"/>
      <c r="B29" s="15" t="s">
        <v>164</v>
      </c>
      <c r="C29" s="16">
        <v>2.29</v>
      </c>
      <c r="D29" s="16">
        <v>7.68</v>
      </c>
      <c r="E29" s="16">
        <v>77.290000000000006</v>
      </c>
      <c r="F29" s="16">
        <v>12.51</v>
      </c>
      <c r="G29" s="16">
        <v>0.24</v>
      </c>
      <c r="H29" s="16"/>
      <c r="I29" s="16">
        <v>56.4</v>
      </c>
      <c r="J29" s="17"/>
      <c r="K29" s="17">
        <f t="shared" si="0"/>
        <v>6.8439215686274517</v>
      </c>
      <c r="L29" s="17"/>
      <c r="M29" s="17">
        <f t="shared" si="1"/>
        <v>3.9534422981674102</v>
      </c>
    </row>
    <row r="30" spans="1:13" x14ac:dyDescent="0.25">
      <c r="A30" s="14"/>
      <c r="B30" s="15" t="s">
        <v>2</v>
      </c>
      <c r="C30" s="16">
        <v>2.5299999999999998</v>
      </c>
      <c r="D30" s="16">
        <v>15.85</v>
      </c>
      <c r="E30" s="16">
        <v>69.459999999999994</v>
      </c>
      <c r="F30" s="16">
        <v>11.84</v>
      </c>
      <c r="G30" s="16">
        <v>0.32</v>
      </c>
      <c r="H30" s="16"/>
      <c r="I30" s="16">
        <v>60.6</v>
      </c>
      <c r="J30" s="17"/>
      <c r="K30" s="17">
        <f t="shared" si="0"/>
        <v>7.223684210526315</v>
      </c>
      <c r="L30" s="17"/>
      <c r="M30" s="17">
        <f t="shared" si="1"/>
        <v>2.6114120621162873</v>
      </c>
    </row>
    <row r="31" spans="1:13" x14ac:dyDescent="0.25">
      <c r="A31" s="14"/>
      <c r="B31" s="20" t="s">
        <v>14</v>
      </c>
      <c r="C31" s="21">
        <v>11.33</v>
      </c>
      <c r="D31" s="21">
        <v>10.76</v>
      </c>
      <c r="E31" s="21">
        <v>48.39</v>
      </c>
      <c r="F31" s="21">
        <v>29.51</v>
      </c>
      <c r="G31" s="21">
        <v>0</v>
      </c>
      <c r="H31" s="21"/>
      <c r="I31" s="14"/>
      <c r="J31" s="14"/>
    </row>
    <row r="32" spans="1:13" x14ac:dyDescent="0.25">
      <c r="A32" s="14"/>
      <c r="B32" s="20" t="s">
        <v>165</v>
      </c>
      <c r="C32" s="21">
        <v>4.9800000000000004</v>
      </c>
      <c r="D32" s="21">
        <v>13.58</v>
      </c>
      <c r="E32" s="21">
        <v>72.2</v>
      </c>
      <c r="F32" s="21">
        <v>9.2100000000000009</v>
      </c>
      <c r="G32" s="21">
        <v>0.03</v>
      </c>
      <c r="H32" s="21"/>
      <c r="I32" s="14"/>
      <c r="J32" s="14"/>
      <c r="K32" s="11" t="s">
        <v>183</v>
      </c>
      <c r="L32" s="11"/>
      <c r="M32" s="11" t="s">
        <v>183</v>
      </c>
    </row>
    <row r="33" spans="1:13" x14ac:dyDescent="0.25">
      <c r="A33" s="14"/>
      <c r="B33" s="20" t="s">
        <v>166</v>
      </c>
      <c r="C33" s="21">
        <v>4.28</v>
      </c>
      <c r="D33" s="21">
        <v>11.73</v>
      </c>
      <c r="E33" s="21">
        <v>66.48</v>
      </c>
      <c r="F33" s="21">
        <v>17.510000000000002</v>
      </c>
      <c r="G33" s="21">
        <v>0</v>
      </c>
      <c r="H33" s="21"/>
      <c r="I33" s="14"/>
      <c r="J33" s="14"/>
      <c r="K33" s="11" t="s">
        <v>184</v>
      </c>
      <c r="L33" s="11"/>
      <c r="M33" s="11" t="s">
        <v>184</v>
      </c>
    </row>
    <row r="34" spans="1:13" ht="17.25" x14ac:dyDescent="0.25">
      <c r="A34" s="14"/>
      <c r="B34" s="20" t="s">
        <v>47</v>
      </c>
      <c r="C34" s="21">
        <v>2.2999999999999998</v>
      </c>
      <c r="D34" s="21">
        <v>6.14</v>
      </c>
      <c r="E34" s="21">
        <v>69.62</v>
      </c>
      <c r="F34" s="21">
        <v>15.42</v>
      </c>
      <c r="G34" s="21">
        <v>6.52</v>
      </c>
      <c r="H34" s="21"/>
      <c r="I34" s="14"/>
      <c r="J34" s="14"/>
      <c r="K34" s="11" t="s">
        <v>185</v>
      </c>
      <c r="L34" s="11"/>
      <c r="M34" s="11" t="s">
        <v>186</v>
      </c>
    </row>
    <row r="35" spans="1:13" x14ac:dyDescent="0.25">
      <c r="A35" s="14"/>
      <c r="B35" s="20" t="s">
        <v>167</v>
      </c>
      <c r="C35" s="21">
        <v>4.87</v>
      </c>
      <c r="D35" s="21">
        <v>3.69</v>
      </c>
      <c r="E35" s="21">
        <v>76.83</v>
      </c>
      <c r="F35" s="21">
        <v>14.61</v>
      </c>
      <c r="G35" s="21">
        <v>0</v>
      </c>
      <c r="H35" s="21"/>
      <c r="I35" s="14"/>
      <c r="J35" s="14"/>
      <c r="K35" s="11">
        <f>RSQ(K6:K30,I6:I30)</f>
        <v>0.7507077056211624</v>
      </c>
      <c r="M35" s="11">
        <f>RSQ(M6:M30,I6:I30)</f>
        <v>0.37842788126144827</v>
      </c>
    </row>
    <row r="36" spans="1:13" x14ac:dyDescent="0.25">
      <c r="A36" s="14"/>
      <c r="B36" s="20" t="s">
        <v>168</v>
      </c>
      <c r="C36" s="21">
        <v>1.58</v>
      </c>
      <c r="D36" s="21">
        <v>3.26</v>
      </c>
      <c r="E36" s="21">
        <v>77.19</v>
      </c>
      <c r="F36" s="21">
        <v>16.66</v>
      </c>
      <c r="G36" s="21">
        <v>1.3</v>
      </c>
      <c r="H36" s="21"/>
      <c r="I36" s="14"/>
      <c r="J36" s="14"/>
    </row>
    <row r="37" spans="1:13" x14ac:dyDescent="0.25">
      <c r="A37" s="14"/>
      <c r="B37" s="20" t="s">
        <v>171</v>
      </c>
      <c r="C37" s="21">
        <v>1.58</v>
      </c>
      <c r="D37" s="21">
        <v>12.2</v>
      </c>
      <c r="E37" s="21">
        <v>59.94</v>
      </c>
      <c r="F37" s="21">
        <v>21</v>
      </c>
      <c r="G37" s="21">
        <v>5.28</v>
      </c>
      <c r="H37" s="21"/>
      <c r="I37" s="14"/>
      <c r="J37" s="14"/>
      <c r="K37" s="11" t="s">
        <v>169</v>
      </c>
      <c r="M37" s="11" t="s">
        <v>170</v>
      </c>
    </row>
    <row r="38" spans="1:13" x14ac:dyDescent="0.25">
      <c r="A38" s="14"/>
      <c r="B38" s="20" t="s">
        <v>173</v>
      </c>
      <c r="C38" s="21">
        <v>2.8</v>
      </c>
      <c r="D38" s="21">
        <v>7.34</v>
      </c>
      <c r="E38" s="21">
        <v>74.38</v>
      </c>
      <c r="F38" s="21">
        <v>14.9</v>
      </c>
      <c r="G38" s="21">
        <v>0.57999999999999996</v>
      </c>
      <c r="H38" s="21"/>
      <c r="I38" s="14"/>
      <c r="J38" s="14"/>
      <c r="K38" s="11" t="s">
        <v>172</v>
      </c>
      <c r="M38" s="11" t="s">
        <v>187</v>
      </c>
    </row>
    <row r="39" spans="1:13" x14ac:dyDescent="0.25">
      <c r="A39" s="14"/>
      <c r="B39" s="20" t="s">
        <v>175</v>
      </c>
      <c r="C39" s="21">
        <v>5.7</v>
      </c>
      <c r="D39" s="21">
        <v>17.29</v>
      </c>
      <c r="E39" s="21">
        <v>67.77</v>
      </c>
      <c r="F39" s="21">
        <v>9.0299999999999994</v>
      </c>
      <c r="G39" s="21">
        <v>0.21</v>
      </c>
      <c r="H39" s="21"/>
      <c r="I39" s="14"/>
      <c r="J39" s="14"/>
      <c r="K39" s="11" t="s">
        <v>174</v>
      </c>
      <c r="M39" s="11" t="s">
        <v>174</v>
      </c>
    </row>
    <row r="40" spans="1:13" x14ac:dyDescent="0.25">
      <c r="A40" s="14"/>
      <c r="B40" s="20" t="s">
        <v>178</v>
      </c>
      <c r="C40" s="21">
        <v>0</v>
      </c>
      <c r="D40" s="21">
        <v>3.69</v>
      </c>
      <c r="E40" s="21">
        <v>43.55</v>
      </c>
      <c r="F40" s="21">
        <v>18.57</v>
      </c>
      <c r="G40" s="21">
        <v>34.18</v>
      </c>
      <c r="H40" s="21"/>
      <c r="I40" s="14"/>
      <c r="J40" s="14"/>
      <c r="K40" s="11" t="s">
        <v>176</v>
      </c>
      <c r="M40" s="11" t="s">
        <v>177</v>
      </c>
    </row>
    <row r="41" spans="1:1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1" t="s">
        <v>179</v>
      </c>
    </row>
    <row r="42" spans="1:13" x14ac:dyDescent="0.25">
      <c r="A42" s="22"/>
      <c r="B42" s="23"/>
      <c r="C42" s="23"/>
      <c r="D42" s="23"/>
      <c r="E42" s="23"/>
      <c r="F42" s="23"/>
      <c r="G42" s="23"/>
      <c r="H42" s="23"/>
      <c r="I42" s="22"/>
      <c r="J42" s="14"/>
    </row>
    <row r="43" spans="1:13" x14ac:dyDescent="0.25">
      <c r="A43" s="14"/>
      <c r="B43" s="20" t="s">
        <v>180</v>
      </c>
      <c r="C43" s="21">
        <v>3.37</v>
      </c>
      <c r="D43" s="21">
        <v>11.44</v>
      </c>
      <c r="E43" s="21">
        <v>74.84</v>
      </c>
      <c r="F43" s="21">
        <v>10.28</v>
      </c>
      <c r="G43" s="21">
        <v>7.0000000000000007E-2</v>
      </c>
      <c r="H43" s="21"/>
      <c r="I43" s="14"/>
      <c r="J43" s="14"/>
    </row>
    <row r="44" spans="1:13" x14ac:dyDescent="0.25">
      <c r="A44" s="14"/>
      <c r="B44" s="20" t="s">
        <v>129</v>
      </c>
      <c r="C44" s="21">
        <v>3.32</v>
      </c>
      <c r="D44" s="21">
        <v>11.7</v>
      </c>
      <c r="E44" s="21">
        <v>73.86</v>
      </c>
      <c r="F44" s="21">
        <v>11.06</v>
      </c>
      <c r="G44" s="21">
        <v>0.06</v>
      </c>
      <c r="H44" s="21"/>
      <c r="I44" s="14"/>
      <c r="J44" s="14"/>
    </row>
    <row r="45" spans="1:1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93D6-1961-431A-8D49-EC0E03EAE526}">
  <dimension ref="A1:EW143"/>
  <sheetViews>
    <sheetView topLeftCell="B1" workbookViewId="0">
      <selection activeCell="E1" sqref="E1"/>
    </sheetView>
  </sheetViews>
  <sheetFormatPr defaultRowHeight="15" x14ac:dyDescent="0.25"/>
  <cols>
    <col min="1" max="1" width="9.140625" style="1"/>
    <col min="2" max="2" width="13.42578125" style="1" customWidth="1"/>
    <col min="3" max="3" width="14" style="1" customWidth="1"/>
    <col min="4" max="4" width="13.140625" style="1" customWidth="1"/>
    <col min="5" max="5" width="12.42578125" style="1" customWidth="1"/>
    <col min="6" max="6" width="12.7109375" style="1" customWidth="1"/>
    <col min="7" max="7" width="11.7109375" style="1" customWidth="1"/>
    <col min="8" max="8" width="13.5703125" style="1" customWidth="1"/>
    <col min="9" max="9" width="13.7109375" style="1" customWidth="1"/>
    <col min="10" max="10" width="17.5703125" style="1" customWidth="1"/>
    <col min="11" max="11" width="22.42578125" style="1" customWidth="1"/>
    <col min="12" max="16384" width="9.140625" style="1"/>
  </cols>
  <sheetData>
    <row r="1" spans="1:153" s="6" customFormat="1" x14ac:dyDescent="0.25">
      <c r="B1" s="5" t="s">
        <v>189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</row>
    <row r="2" spans="1:153" s="5" customFormat="1" x14ac:dyDescent="0.25"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</row>
    <row r="3" spans="1:153" s="6" customFormat="1" x14ac:dyDescent="0.2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</row>
    <row r="4" spans="1:15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9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</row>
    <row r="5" spans="1:153" x14ac:dyDescent="0.25">
      <c r="A5" s="6"/>
      <c r="B5" s="6"/>
      <c r="C5" s="6"/>
      <c r="D5" s="5" t="s">
        <v>138</v>
      </c>
      <c r="E5" s="5"/>
      <c r="F5" s="5" t="s">
        <v>181</v>
      </c>
      <c r="G5" s="5"/>
      <c r="H5" s="5"/>
      <c r="I5" s="5"/>
      <c r="J5" s="5"/>
      <c r="K5" s="5"/>
      <c r="L5" s="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</row>
    <row r="6" spans="1:153" x14ac:dyDescent="0.25">
      <c r="D6" s="6"/>
      <c r="E6" s="6"/>
      <c r="F6" s="5" t="s">
        <v>142</v>
      </c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</row>
    <row r="7" spans="1:153" x14ac:dyDescent="0.25">
      <c r="M7" s="7"/>
      <c r="N7" s="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</row>
    <row r="8" spans="1:153" x14ac:dyDescent="0.25">
      <c r="C8" s="1" t="s">
        <v>182</v>
      </c>
      <c r="D8" s="1" t="s">
        <v>132</v>
      </c>
      <c r="E8" s="1" t="s">
        <v>133</v>
      </c>
      <c r="F8" s="1" t="s">
        <v>134</v>
      </c>
      <c r="G8" s="1" t="s">
        <v>135</v>
      </c>
      <c r="H8" s="1" t="s">
        <v>136</v>
      </c>
      <c r="I8" s="1" t="s">
        <v>137</v>
      </c>
      <c r="J8" s="2" t="s">
        <v>139</v>
      </c>
      <c r="K8" s="2" t="s">
        <v>140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</row>
    <row r="9" spans="1:153" x14ac:dyDescent="0.25">
      <c r="B9" s="1" t="s">
        <v>131</v>
      </c>
      <c r="D9" s="1">
        <v>1546.54</v>
      </c>
      <c r="E9" s="1">
        <v>1478.58</v>
      </c>
      <c r="F9" s="1">
        <v>947.71</v>
      </c>
      <c r="G9" s="1">
        <v>19945.490000000002</v>
      </c>
      <c r="H9" s="1">
        <v>1832.06</v>
      </c>
      <c r="I9" s="1">
        <v>28.05</v>
      </c>
      <c r="J9" s="1">
        <f>SUM(D9:I9)</f>
        <v>25778.43</v>
      </c>
      <c r="K9" s="1">
        <f>G9+H9</f>
        <v>21777.550000000003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</row>
    <row r="10" spans="1:153" x14ac:dyDescent="0.25">
      <c r="B10" s="1" t="s">
        <v>131</v>
      </c>
      <c r="D10" s="1">
        <v>1424.56</v>
      </c>
      <c r="E10" s="1">
        <v>1521.39</v>
      </c>
      <c r="F10" s="1">
        <v>846.68</v>
      </c>
      <c r="G10" s="1">
        <v>20513.23</v>
      </c>
      <c r="H10" s="1">
        <v>2026.34</v>
      </c>
      <c r="I10" s="1">
        <v>31.15</v>
      </c>
      <c r="J10" s="1">
        <f t="shared" ref="J10:J73" si="0">SUM(D10:I10)</f>
        <v>26363.350000000002</v>
      </c>
      <c r="K10" s="1">
        <f t="shared" ref="K10:K73" si="1">G10+H10</f>
        <v>22539.57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</row>
    <row r="11" spans="1:153" x14ac:dyDescent="0.25">
      <c r="B11" s="1" t="s">
        <v>131</v>
      </c>
      <c r="D11" s="1">
        <v>1367.12</v>
      </c>
      <c r="E11" s="1">
        <v>1368.03</v>
      </c>
      <c r="F11" s="1">
        <v>863.4</v>
      </c>
      <c r="G11" s="1">
        <v>16696.32</v>
      </c>
      <c r="H11" s="1">
        <v>1745.9</v>
      </c>
      <c r="I11" s="1">
        <v>20.95</v>
      </c>
      <c r="J11" s="1">
        <f t="shared" si="0"/>
        <v>22061.72</v>
      </c>
      <c r="K11" s="1">
        <f t="shared" si="1"/>
        <v>18442.22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</row>
    <row r="12" spans="1:153" x14ac:dyDescent="0.25">
      <c r="B12" s="1" t="s">
        <v>0</v>
      </c>
      <c r="C12" s="4">
        <v>48</v>
      </c>
      <c r="D12" s="1">
        <v>1492.97</v>
      </c>
      <c r="E12" s="1">
        <v>1636.89</v>
      </c>
      <c r="F12" s="1">
        <v>1072.3499999999999</v>
      </c>
      <c r="G12" s="1">
        <v>20615.23</v>
      </c>
      <c r="H12" s="1">
        <v>1988.16</v>
      </c>
      <c r="I12" s="1">
        <v>34.76</v>
      </c>
      <c r="J12" s="4">
        <f t="shared" si="0"/>
        <v>26840.359999999997</v>
      </c>
      <c r="K12" s="4">
        <f t="shared" si="1"/>
        <v>22603.39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</row>
    <row r="13" spans="1:153" x14ac:dyDescent="0.25">
      <c r="B13" s="1" t="s">
        <v>1</v>
      </c>
      <c r="C13" s="1">
        <v>55</v>
      </c>
      <c r="D13" s="1">
        <v>976.9</v>
      </c>
      <c r="E13" s="1">
        <v>1123.8499999999999</v>
      </c>
      <c r="F13" s="1">
        <v>704.64</v>
      </c>
      <c r="G13" s="1">
        <v>13673.39</v>
      </c>
      <c r="H13" s="1">
        <v>1319.32</v>
      </c>
      <c r="I13" s="1">
        <v>22.52</v>
      </c>
      <c r="J13" s="1">
        <f t="shared" si="0"/>
        <v>17820.62</v>
      </c>
      <c r="K13" s="1">
        <f t="shared" si="1"/>
        <v>14992.71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</row>
    <row r="14" spans="1:153" x14ac:dyDescent="0.25">
      <c r="B14" s="1" t="s">
        <v>2</v>
      </c>
      <c r="C14" s="1">
        <v>53</v>
      </c>
      <c r="D14" s="1">
        <v>605.65</v>
      </c>
      <c r="E14" s="1">
        <v>1543.53</v>
      </c>
      <c r="F14" s="1">
        <v>610.41</v>
      </c>
      <c r="G14" s="1">
        <v>13205.98</v>
      </c>
      <c r="H14" s="1">
        <v>1589.18</v>
      </c>
      <c r="I14" s="1">
        <v>35.9</v>
      </c>
      <c r="J14" s="1">
        <f t="shared" si="0"/>
        <v>17590.650000000001</v>
      </c>
      <c r="K14" s="1">
        <f t="shared" si="1"/>
        <v>14795.16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</row>
    <row r="15" spans="1:153" x14ac:dyDescent="0.25">
      <c r="B15" s="1" t="s">
        <v>3</v>
      </c>
      <c r="C15" s="4">
        <v>53</v>
      </c>
      <c r="D15" s="1">
        <v>398.56</v>
      </c>
      <c r="E15" s="1">
        <v>639</v>
      </c>
      <c r="F15" s="1">
        <v>740</v>
      </c>
      <c r="G15" s="1">
        <v>27083.21</v>
      </c>
      <c r="H15" s="1">
        <v>2073.23</v>
      </c>
      <c r="I15" s="1">
        <v>284.99</v>
      </c>
      <c r="J15" s="4">
        <f t="shared" si="0"/>
        <v>31218.99</v>
      </c>
      <c r="K15" s="4">
        <f t="shared" si="1"/>
        <v>29156.44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</row>
    <row r="16" spans="1:153" x14ac:dyDescent="0.25">
      <c r="B16" s="1" t="s">
        <v>4</v>
      </c>
      <c r="C16" s="1">
        <v>55</v>
      </c>
      <c r="D16" s="1">
        <v>672.28</v>
      </c>
      <c r="E16" s="1">
        <v>907.3</v>
      </c>
      <c r="F16" s="1">
        <v>593.69000000000005</v>
      </c>
      <c r="G16" s="1">
        <v>16218.21</v>
      </c>
      <c r="H16" s="1">
        <v>2051.4299999999998</v>
      </c>
      <c r="I16" s="1">
        <v>40.15</v>
      </c>
      <c r="J16" s="1">
        <f t="shared" si="0"/>
        <v>20483.060000000001</v>
      </c>
      <c r="K16" s="1">
        <f t="shared" si="1"/>
        <v>18269.64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</row>
    <row r="17" spans="2:153" x14ac:dyDescent="0.25">
      <c r="B17" s="1" t="s">
        <v>5</v>
      </c>
      <c r="C17" s="1">
        <v>20</v>
      </c>
      <c r="D17" s="1">
        <v>290.93</v>
      </c>
      <c r="E17" s="1">
        <v>468.71</v>
      </c>
      <c r="F17" s="1">
        <v>444.23</v>
      </c>
      <c r="G17" s="1">
        <v>11827.96</v>
      </c>
      <c r="H17" s="1">
        <v>2620.52</v>
      </c>
      <c r="I17" s="1">
        <v>363.14</v>
      </c>
      <c r="J17" s="1">
        <f t="shared" si="0"/>
        <v>16015.489999999998</v>
      </c>
      <c r="K17" s="1">
        <f t="shared" si="1"/>
        <v>14448.48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pans="2:153" x14ac:dyDescent="0.25">
      <c r="B18" s="1" t="s">
        <v>6</v>
      </c>
      <c r="C18" s="1">
        <v>46</v>
      </c>
      <c r="D18" s="1">
        <v>625.01</v>
      </c>
      <c r="E18" s="1">
        <v>1407.48</v>
      </c>
      <c r="F18" s="1">
        <v>644.91999999999996</v>
      </c>
      <c r="G18" s="1">
        <v>14485.76</v>
      </c>
      <c r="H18" s="1">
        <v>2403.17</v>
      </c>
      <c r="I18" s="1">
        <v>43.1</v>
      </c>
      <c r="J18" s="1">
        <f t="shared" si="0"/>
        <v>19609.439999999995</v>
      </c>
      <c r="K18" s="1">
        <f t="shared" si="1"/>
        <v>16888.93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pans="2:153" x14ac:dyDescent="0.25">
      <c r="B19" s="1" t="s">
        <v>7</v>
      </c>
      <c r="C19" s="4">
        <v>53.5</v>
      </c>
      <c r="D19" s="1">
        <v>794.28</v>
      </c>
      <c r="E19" s="1">
        <v>1226.1500000000001</v>
      </c>
      <c r="F19" s="1">
        <v>877.23</v>
      </c>
      <c r="G19" s="1">
        <v>26838.880000000001</v>
      </c>
      <c r="H19" s="1">
        <v>4006.24</v>
      </c>
      <c r="I19" s="1">
        <v>56.56</v>
      </c>
      <c r="J19" s="4">
        <f t="shared" si="0"/>
        <v>33799.339999999997</v>
      </c>
      <c r="K19" s="4">
        <f t="shared" si="1"/>
        <v>30845.120000000003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pans="2:153" x14ac:dyDescent="0.25">
      <c r="B20" s="1" t="s">
        <v>8</v>
      </c>
      <c r="C20" s="1">
        <v>53</v>
      </c>
      <c r="D20" s="1">
        <v>981.35</v>
      </c>
      <c r="E20" s="1">
        <v>1062.3900000000001</v>
      </c>
      <c r="F20" s="1">
        <v>621.72</v>
      </c>
      <c r="G20" s="1">
        <v>12736.5</v>
      </c>
      <c r="H20" s="1">
        <v>1270.96</v>
      </c>
      <c r="I20" s="1">
        <v>27.14</v>
      </c>
      <c r="J20" s="1">
        <f t="shared" si="0"/>
        <v>16700.059999999998</v>
      </c>
      <c r="K20" s="1">
        <f t="shared" si="1"/>
        <v>14007.46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pans="2:153" x14ac:dyDescent="0.25">
      <c r="B21" s="1" t="s">
        <v>9</v>
      </c>
      <c r="C21" s="1">
        <v>52.5</v>
      </c>
      <c r="D21" s="1">
        <v>711.19</v>
      </c>
      <c r="E21" s="1">
        <v>0</v>
      </c>
      <c r="F21" s="1">
        <v>683.74</v>
      </c>
      <c r="G21" s="1">
        <v>15341.04</v>
      </c>
      <c r="H21" s="1">
        <v>3403.84</v>
      </c>
      <c r="I21" s="1">
        <v>48.53</v>
      </c>
      <c r="J21" s="1">
        <f t="shared" si="0"/>
        <v>20188.34</v>
      </c>
      <c r="K21" s="1">
        <f t="shared" si="1"/>
        <v>18744.88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pans="2:153" x14ac:dyDescent="0.25">
      <c r="B22" s="1" t="s">
        <v>10</v>
      </c>
      <c r="C22" s="1">
        <v>36.5</v>
      </c>
      <c r="D22" s="1">
        <v>922.72</v>
      </c>
      <c r="E22" s="1">
        <v>1036.18</v>
      </c>
      <c r="F22" s="1">
        <v>813.71</v>
      </c>
      <c r="G22" s="1">
        <v>17445.849999999999</v>
      </c>
      <c r="H22" s="1">
        <v>2012.16</v>
      </c>
      <c r="I22" s="1">
        <v>29.87</v>
      </c>
      <c r="J22" s="1">
        <f t="shared" si="0"/>
        <v>22260.489999999998</v>
      </c>
      <c r="K22" s="1">
        <f t="shared" si="1"/>
        <v>19458.009999999998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pans="2:153" x14ac:dyDescent="0.25">
      <c r="B23" s="1" t="s">
        <v>11</v>
      </c>
      <c r="C23" s="4">
        <v>43</v>
      </c>
      <c r="D23" s="1">
        <v>1392.16</v>
      </c>
      <c r="E23" s="1">
        <v>1650.27</v>
      </c>
      <c r="F23" s="1">
        <v>985.7</v>
      </c>
      <c r="G23" s="1">
        <v>25047.81</v>
      </c>
      <c r="H23" s="1">
        <v>2916.71</v>
      </c>
      <c r="I23" s="1">
        <v>56.56</v>
      </c>
      <c r="J23" s="4">
        <f t="shared" si="0"/>
        <v>32049.210000000003</v>
      </c>
      <c r="K23" s="4">
        <f t="shared" si="1"/>
        <v>27964.52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pans="2:153" x14ac:dyDescent="0.25">
      <c r="B24" s="1" t="s">
        <v>12</v>
      </c>
      <c r="C24" s="4">
        <v>53</v>
      </c>
      <c r="D24" s="1">
        <v>925.33</v>
      </c>
      <c r="E24" s="1">
        <v>1131.9000000000001</v>
      </c>
      <c r="F24" s="1">
        <v>1073.06</v>
      </c>
      <c r="G24" s="1">
        <v>20655.240000000002</v>
      </c>
      <c r="H24" s="1">
        <v>2999.07</v>
      </c>
      <c r="I24" s="1">
        <v>45.89</v>
      </c>
      <c r="J24" s="4">
        <f t="shared" si="0"/>
        <v>26830.49</v>
      </c>
      <c r="K24" s="4">
        <f t="shared" si="1"/>
        <v>23654.31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pans="2:153" x14ac:dyDescent="0.25">
      <c r="B25" s="1" t="s">
        <v>13</v>
      </c>
      <c r="C25" s="1">
        <v>52</v>
      </c>
      <c r="D25" s="1">
        <v>717.59</v>
      </c>
      <c r="E25" s="1">
        <v>849.09</v>
      </c>
      <c r="F25" s="1">
        <v>906.59</v>
      </c>
      <c r="G25" s="1">
        <v>17628.169999999998</v>
      </c>
      <c r="H25" s="1">
        <v>2347.69</v>
      </c>
      <c r="I25" s="1">
        <v>41.16</v>
      </c>
      <c r="J25" s="1">
        <f t="shared" si="0"/>
        <v>22490.289999999997</v>
      </c>
      <c r="K25" s="1">
        <f t="shared" si="1"/>
        <v>19975.859999999997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pans="2:153" x14ac:dyDescent="0.25">
      <c r="B26" s="1" t="s">
        <v>14</v>
      </c>
      <c r="C26" s="1">
        <v>43</v>
      </c>
      <c r="D26" s="1">
        <v>648.77</v>
      </c>
      <c r="E26" s="1">
        <v>434.2</v>
      </c>
      <c r="F26" s="1">
        <v>971.31</v>
      </c>
      <c r="G26" s="1">
        <v>6215.5</v>
      </c>
      <c r="H26" s="1">
        <v>1515.77</v>
      </c>
      <c r="I26" s="1">
        <v>11.93</v>
      </c>
      <c r="J26" s="1">
        <f t="shared" si="0"/>
        <v>9797.48</v>
      </c>
      <c r="K26" s="1">
        <f t="shared" si="1"/>
        <v>7731.27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pans="2:153" x14ac:dyDescent="0.25">
      <c r="B27" s="1" t="s">
        <v>15</v>
      </c>
      <c r="C27" s="1">
        <v>29</v>
      </c>
      <c r="D27" s="1">
        <v>642.87</v>
      </c>
      <c r="E27" s="1">
        <v>1292.5899999999999</v>
      </c>
      <c r="F27" s="1">
        <v>1171.8699999999999</v>
      </c>
      <c r="G27" s="1">
        <v>19089.38</v>
      </c>
      <c r="H27" s="1">
        <v>9167.92</v>
      </c>
      <c r="I27" s="1">
        <v>109.59</v>
      </c>
      <c r="J27" s="4">
        <f t="shared" si="0"/>
        <v>31474.219999999998</v>
      </c>
      <c r="K27" s="4">
        <f t="shared" si="1"/>
        <v>28257.300000000003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pans="2:153" x14ac:dyDescent="0.25">
      <c r="B28" s="1" t="s">
        <v>16</v>
      </c>
      <c r="C28" s="1">
        <v>35</v>
      </c>
      <c r="D28" s="1">
        <v>438.87</v>
      </c>
      <c r="E28" s="1">
        <v>405.68</v>
      </c>
      <c r="F28" s="1">
        <v>558.27</v>
      </c>
      <c r="G28" s="1">
        <v>6179.35</v>
      </c>
      <c r="H28" s="1">
        <v>1526.73</v>
      </c>
      <c r="I28" s="1">
        <v>34.76</v>
      </c>
      <c r="J28" s="1">
        <f t="shared" si="0"/>
        <v>9143.66</v>
      </c>
      <c r="K28" s="1">
        <f t="shared" si="1"/>
        <v>7706.08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pans="2:153" x14ac:dyDescent="0.25">
      <c r="B29" s="1" t="s">
        <v>17</v>
      </c>
      <c r="C29" s="1">
        <v>35</v>
      </c>
      <c r="D29" s="1">
        <v>612.20000000000005</v>
      </c>
      <c r="E29" s="1">
        <v>815.37</v>
      </c>
      <c r="F29" s="1">
        <v>686.76</v>
      </c>
      <c r="G29" s="1">
        <v>9435.6</v>
      </c>
      <c r="H29" s="1">
        <v>2464.06</v>
      </c>
      <c r="I29" s="1">
        <v>22.52</v>
      </c>
      <c r="J29" s="1">
        <f t="shared" si="0"/>
        <v>14036.51</v>
      </c>
      <c r="K29" s="1">
        <f t="shared" si="1"/>
        <v>11899.66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pans="2:153" x14ac:dyDescent="0.25">
      <c r="B30" s="1" t="s">
        <v>18</v>
      </c>
      <c r="C30" s="1">
        <v>48</v>
      </c>
      <c r="D30" s="1">
        <v>528.92999999999995</v>
      </c>
      <c r="E30" s="1">
        <v>1395.08</v>
      </c>
      <c r="F30" s="1">
        <v>605.99</v>
      </c>
      <c r="G30" s="1">
        <v>9469.68</v>
      </c>
      <c r="H30" s="1">
        <v>2122.29</v>
      </c>
      <c r="I30" s="1">
        <v>11.93</v>
      </c>
      <c r="J30" s="1">
        <f t="shared" si="0"/>
        <v>14133.900000000001</v>
      </c>
      <c r="K30" s="1">
        <f t="shared" si="1"/>
        <v>11591.970000000001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pans="2:153" x14ac:dyDescent="0.25">
      <c r="B31" s="1" t="s">
        <v>19</v>
      </c>
      <c r="C31" s="1">
        <v>35</v>
      </c>
      <c r="D31" s="1">
        <v>317.01</v>
      </c>
      <c r="E31" s="1">
        <v>318.64999999999998</v>
      </c>
      <c r="F31" s="1">
        <v>412.02</v>
      </c>
      <c r="G31" s="1">
        <v>8548.74</v>
      </c>
      <c r="H31" s="1">
        <v>5111.09</v>
      </c>
      <c r="I31" s="1">
        <v>178.09</v>
      </c>
      <c r="J31" s="1">
        <f t="shared" si="0"/>
        <v>14885.6</v>
      </c>
      <c r="K31" s="1">
        <f t="shared" si="1"/>
        <v>13659.83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2:153" x14ac:dyDescent="0.25">
      <c r="B32" s="1" t="s">
        <v>20</v>
      </c>
      <c r="C32" s="1">
        <v>35</v>
      </c>
      <c r="D32" s="1">
        <v>177.26</v>
      </c>
      <c r="E32" s="1">
        <v>393.95</v>
      </c>
      <c r="F32" s="1">
        <v>246.03</v>
      </c>
      <c r="G32" s="1">
        <v>3299.15</v>
      </c>
      <c r="H32" s="1">
        <v>1278.6600000000001</v>
      </c>
      <c r="I32" s="1">
        <v>22.52</v>
      </c>
      <c r="J32" s="1">
        <f t="shared" si="0"/>
        <v>5417.5700000000006</v>
      </c>
      <c r="K32" s="1">
        <f t="shared" si="1"/>
        <v>4577.8100000000004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2:153" x14ac:dyDescent="0.25">
      <c r="B33" s="1" t="s">
        <v>21</v>
      </c>
      <c r="C33" s="1">
        <v>30.25</v>
      </c>
      <c r="D33" s="1">
        <v>622.35</v>
      </c>
      <c r="E33" s="1">
        <v>1100.8399999999999</v>
      </c>
      <c r="F33" s="1">
        <v>740.94</v>
      </c>
      <c r="G33" s="1">
        <v>14392.16</v>
      </c>
      <c r="H33" s="1">
        <v>4989.74</v>
      </c>
      <c r="I33" s="1">
        <v>44.97</v>
      </c>
      <c r="J33" s="1">
        <f t="shared" si="0"/>
        <v>21891</v>
      </c>
      <c r="K33" s="1">
        <f t="shared" si="1"/>
        <v>19381.900000000001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pans="2:153" x14ac:dyDescent="0.25">
      <c r="B34" s="1" t="s">
        <v>22</v>
      </c>
      <c r="C34" s="4">
        <v>48</v>
      </c>
      <c r="D34" s="1">
        <v>920.11</v>
      </c>
      <c r="E34" s="1">
        <v>1462.01</v>
      </c>
      <c r="F34" s="1">
        <v>1015.48</v>
      </c>
      <c r="G34" s="1">
        <v>22045.57</v>
      </c>
      <c r="H34" s="1">
        <v>3963.11</v>
      </c>
      <c r="I34" s="1">
        <v>51.06</v>
      </c>
      <c r="J34" s="4">
        <f t="shared" si="0"/>
        <v>29457.34</v>
      </c>
      <c r="K34" s="4">
        <f t="shared" si="1"/>
        <v>26008.68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pans="2:153" x14ac:dyDescent="0.25">
      <c r="B35" s="1" t="s">
        <v>23</v>
      </c>
      <c r="C35" s="1">
        <v>39</v>
      </c>
      <c r="D35" s="1">
        <v>394.08</v>
      </c>
      <c r="E35" s="1">
        <v>389.6</v>
      </c>
      <c r="F35" s="1">
        <v>548.73</v>
      </c>
      <c r="G35" s="1">
        <v>14054.53</v>
      </c>
      <c r="H35" s="1">
        <v>6895.07</v>
      </c>
      <c r="I35" s="1">
        <v>127.82</v>
      </c>
      <c r="J35" s="1">
        <f t="shared" si="0"/>
        <v>22409.83</v>
      </c>
      <c r="K35" s="1">
        <f t="shared" si="1"/>
        <v>20949.599999999999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pans="2:153" x14ac:dyDescent="0.25">
      <c r="B36" s="1" t="s">
        <v>24</v>
      </c>
      <c r="C36" s="4">
        <v>36</v>
      </c>
      <c r="D36" s="1">
        <v>406.87</v>
      </c>
      <c r="E36" s="1">
        <v>759.44</v>
      </c>
      <c r="F36" s="1">
        <v>590.29999999999995</v>
      </c>
      <c r="G36" s="1">
        <v>26730.13</v>
      </c>
      <c r="H36" s="1">
        <v>5044.51</v>
      </c>
      <c r="I36" s="1">
        <v>733.95</v>
      </c>
      <c r="J36" s="4">
        <f t="shared" si="0"/>
        <v>34265.199999999997</v>
      </c>
      <c r="K36" s="4">
        <f t="shared" si="1"/>
        <v>31774.639999999999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pans="2:153" x14ac:dyDescent="0.25">
      <c r="B37" s="1" t="s">
        <v>25</v>
      </c>
      <c r="C37" s="1">
        <v>30</v>
      </c>
      <c r="D37" s="1">
        <v>77.069999999999993</v>
      </c>
      <c r="E37" s="1">
        <v>160.1</v>
      </c>
      <c r="F37" s="1">
        <v>249.06</v>
      </c>
      <c r="G37" s="1">
        <v>2583.38</v>
      </c>
      <c r="H37" s="1">
        <v>801.98</v>
      </c>
      <c r="I37" s="1">
        <v>11.93</v>
      </c>
      <c r="J37" s="1">
        <f t="shared" si="0"/>
        <v>3883.52</v>
      </c>
      <c r="K37" s="1">
        <f t="shared" si="1"/>
        <v>3385.36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pans="2:153" x14ac:dyDescent="0.25">
      <c r="B38" s="1" t="s">
        <v>26</v>
      </c>
      <c r="C38" s="4">
        <v>53</v>
      </c>
      <c r="D38" s="1">
        <v>1204.3499999999999</v>
      </c>
      <c r="E38" s="1">
        <v>2090.92</v>
      </c>
      <c r="F38" s="1">
        <v>927.85</v>
      </c>
      <c r="G38" s="1">
        <v>24127.9</v>
      </c>
      <c r="H38" s="1">
        <v>3780.8</v>
      </c>
      <c r="I38" s="1">
        <v>58.05</v>
      </c>
      <c r="J38" s="4">
        <f t="shared" si="0"/>
        <v>32189.87</v>
      </c>
      <c r="K38" s="4">
        <f t="shared" si="1"/>
        <v>27908.7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pans="2:153" x14ac:dyDescent="0.25">
      <c r="B39" s="1" t="s">
        <v>27</v>
      </c>
      <c r="C39" s="1">
        <v>35</v>
      </c>
      <c r="D39" s="1">
        <v>297.76</v>
      </c>
      <c r="E39" s="1">
        <v>407.35</v>
      </c>
      <c r="F39" s="1">
        <v>504.9</v>
      </c>
      <c r="G39" s="1">
        <v>8317.6</v>
      </c>
      <c r="H39" s="1">
        <v>1951.06</v>
      </c>
      <c r="I39" s="1">
        <v>44.05</v>
      </c>
      <c r="J39" s="1">
        <f t="shared" si="0"/>
        <v>11522.72</v>
      </c>
      <c r="K39" s="1">
        <f t="shared" si="1"/>
        <v>10268.66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pans="2:153" x14ac:dyDescent="0.25">
      <c r="B40" s="1" t="s">
        <v>28</v>
      </c>
      <c r="C40" s="1">
        <v>32</v>
      </c>
      <c r="D40" s="1">
        <v>477.9</v>
      </c>
      <c r="E40" s="1">
        <v>355.12</v>
      </c>
      <c r="F40" s="1">
        <v>444.23</v>
      </c>
      <c r="G40" s="1">
        <v>11388.1</v>
      </c>
      <c r="H40" s="1">
        <v>5490.94</v>
      </c>
      <c r="I40" s="1">
        <v>231.68</v>
      </c>
      <c r="J40" s="1">
        <f t="shared" si="0"/>
        <v>18387.97</v>
      </c>
      <c r="K40" s="1">
        <f t="shared" si="1"/>
        <v>16879.04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pans="2:153" x14ac:dyDescent="0.25">
      <c r="B41" s="1" t="s">
        <v>29</v>
      </c>
      <c r="C41" s="1">
        <v>33</v>
      </c>
      <c r="D41" s="1">
        <v>209.07</v>
      </c>
      <c r="E41" s="1">
        <v>232.58</v>
      </c>
      <c r="F41" s="1">
        <v>264.49</v>
      </c>
      <c r="G41" s="1">
        <v>5361.16</v>
      </c>
      <c r="H41" s="1">
        <v>1807.99</v>
      </c>
      <c r="I41" s="1">
        <v>48.53</v>
      </c>
      <c r="J41" s="1">
        <f t="shared" si="0"/>
        <v>7923.82</v>
      </c>
      <c r="K41" s="1">
        <f t="shared" si="1"/>
        <v>7169.15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pans="2:153" x14ac:dyDescent="0.25">
      <c r="B42" s="1" t="s">
        <v>30</v>
      </c>
      <c r="C42" s="1">
        <v>49</v>
      </c>
      <c r="D42" s="1">
        <v>807.04</v>
      </c>
      <c r="E42" s="1">
        <v>859.8</v>
      </c>
      <c r="F42" s="1">
        <v>812.83</v>
      </c>
      <c r="G42" s="1">
        <v>13961.76</v>
      </c>
      <c r="H42" s="1">
        <v>2062.33</v>
      </c>
      <c r="I42" s="1">
        <v>27.14</v>
      </c>
      <c r="J42" s="1">
        <f t="shared" si="0"/>
        <v>18530.900000000001</v>
      </c>
      <c r="K42" s="1">
        <f t="shared" si="1"/>
        <v>16024.09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pans="2:153" x14ac:dyDescent="0.25">
      <c r="B43" s="1" t="s">
        <v>31</v>
      </c>
      <c r="C43" s="4">
        <v>37</v>
      </c>
      <c r="D43" s="1">
        <v>1577.28</v>
      </c>
      <c r="E43" s="1">
        <v>1005.53</v>
      </c>
      <c r="F43" s="1">
        <v>2096.5700000000002</v>
      </c>
      <c r="G43" s="1">
        <v>18302.150000000001</v>
      </c>
      <c r="H43" s="1">
        <v>3898.4</v>
      </c>
      <c r="I43" s="1">
        <v>20.78</v>
      </c>
      <c r="J43" s="4">
        <f t="shared" si="0"/>
        <v>26900.710000000003</v>
      </c>
      <c r="K43" s="1">
        <f t="shared" si="1"/>
        <v>22200.550000000003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pans="2:153" x14ac:dyDescent="0.25">
      <c r="B44" s="1" t="s">
        <v>32</v>
      </c>
      <c r="C44" s="1">
        <v>37</v>
      </c>
      <c r="D44" s="1">
        <v>396.88</v>
      </c>
      <c r="E44" s="1">
        <v>481.47</v>
      </c>
      <c r="F44" s="1">
        <v>298.63</v>
      </c>
      <c r="G44" s="1">
        <v>10516.99</v>
      </c>
      <c r="H44" s="1">
        <v>1754.42</v>
      </c>
      <c r="I44" s="1">
        <v>58.79</v>
      </c>
      <c r="J44" s="1">
        <f t="shared" si="0"/>
        <v>13507.18</v>
      </c>
      <c r="K44" s="1">
        <f t="shared" si="1"/>
        <v>12271.41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pans="2:153" x14ac:dyDescent="0.25">
      <c r="B45" s="1" t="s">
        <v>33</v>
      </c>
      <c r="C45" s="1">
        <v>41</v>
      </c>
      <c r="D45" s="1">
        <v>1266.82</v>
      </c>
      <c r="E45" s="1">
        <v>723.21</v>
      </c>
      <c r="F45" s="1">
        <v>1289.0899999999999</v>
      </c>
      <c r="G45" s="1">
        <v>15074.84</v>
      </c>
      <c r="H45" s="1">
        <v>3165.84</v>
      </c>
      <c r="I45" s="1">
        <v>32.4</v>
      </c>
      <c r="J45" s="1">
        <f t="shared" si="0"/>
        <v>21552.2</v>
      </c>
      <c r="K45" s="1">
        <f t="shared" si="1"/>
        <v>18240.68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pans="2:153" x14ac:dyDescent="0.25">
      <c r="B46" s="1" t="s">
        <v>34</v>
      </c>
      <c r="C46" s="1">
        <v>47.5</v>
      </c>
      <c r="D46" s="1">
        <v>432.78</v>
      </c>
      <c r="E46" s="1">
        <v>1275.8699999999999</v>
      </c>
      <c r="F46" s="1">
        <v>279.24</v>
      </c>
      <c r="G46" s="1">
        <v>4485.32</v>
      </c>
      <c r="H46" s="1">
        <v>1958.7</v>
      </c>
      <c r="I46" s="1">
        <v>18.920000000000002</v>
      </c>
      <c r="J46" s="1">
        <f t="shared" si="0"/>
        <v>8450.83</v>
      </c>
      <c r="K46" s="1">
        <f t="shared" si="1"/>
        <v>6444.0199999999995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pans="2:153" x14ac:dyDescent="0.25">
      <c r="B47" s="1" t="s">
        <v>35</v>
      </c>
      <c r="C47" s="1">
        <v>50</v>
      </c>
      <c r="D47" s="1">
        <v>464.09</v>
      </c>
      <c r="E47" s="1">
        <v>1087.71</v>
      </c>
      <c r="F47" s="1">
        <v>384.61</v>
      </c>
      <c r="G47" s="1">
        <v>8034.8</v>
      </c>
      <c r="H47" s="1">
        <v>1499.32</v>
      </c>
      <c r="I47" s="1">
        <v>11.93</v>
      </c>
      <c r="J47" s="1">
        <f t="shared" si="0"/>
        <v>11482.46</v>
      </c>
      <c r="K47" s="1">
        <f t="shared" si="1"/>
        <v>9534.1200000000008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pans="2:153" x14ac:dyDescent="0.25">
      <c r="B48" s="1" t="s">
        <v>36</v>
      </c>
      <c r="C48" s="1">
        <v>55</v>
      </c>
      <c r="D48" s="1">
        <v>789.77</v>
      </c>
      <c r="E48" s="1">
        <v>1354.78</v>
      </c>
      <c r="F48" s="1">
        <v>679.03</v>
      </c>
      <c r="G48" s="1">
        <v>12497.59</v>
      </c>
      <c r="H48" s="1">
        <v>1911.76</v>
      </c>
      <c r="I48" s="1">
        <v>29.87</v>
      </c>
      <c r="J48" s="1">
        <f t="shared" si="0"/>
        <v>17262.8</v>
      </c>
      <c r="K48" s="1">
        <f t="shared" si="1"/>
        <v>14409.35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pans="1:153" x14ac:dyDescent="0.25">
      <c r="B49" s="1" t="s">
        <v>37</v>
      </c>
      <c r="C49" s="1">
        <v>35</v>
      </c>
      <c r="D49" s="1">
        <v>591.71</v>
      </c>
      <c r="E49" s="1">
        <v>1094.57</v>
      </c>
      <c r="F49" s="1">
        <v>441.38</v>
      </c>
      <c r="G49" s="1">
        <v>7771.47</v>
      </c>
      <c r="H49" s="1">
        <v>2244.3000000000002</v>
      </c>
      <c r="I49" s="1">
        <v>20.78</v>
      </c>
      <c r="J49" s="1">
        <f t="shared" si="0"/>
        <v>12164.210000000001</v>
      </c>
      <c r="K49" s="1">
        <f t="shared" si="1"/>
        <v>10015.77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pans="1:153" x14ac:dyDescent="0.25">
      <c r="B50" s="1" t="s">
        <v>38</v>
      </c>
      <c r="C50" s="1">
        <v>55</v>
      </c>
      <c r="D50" s="1">
        <v>349.38</v>
      </c>
      <c r="E50" s="1">
        <v>893.97</v>
      </c>
      <c r="F50" s="1">
        <v>355.55</v>
      </c>
      <c r="G50" s="1">
        <v>9068.61</v>
      </c>
      <c r="H50" s="1">
        <v>1247.8699999999999</v>
      </c>
      <c r="I50" s="1">
        <v>18.920000000000002</v>
      </c>
      <c r="J50" s="1">
        <f t="shared" si="0"/>
        <v>11934.300000000001</v>
      </c>
      <c r="K50" s="1">
        <f t="shared" si="1"/>
        <v>10316.48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pans="1:153" s="3" customFormat="1" x14ac:dyDescent="0.25">
      <c r="A51" s="1"/>
      <c r="B51" s="1" t="s">
        <v>39</v>
      </c>
      <c r="C51" s="1">
        <v>40</v>
      </c>
      <c r="D51" s="1">
        <v>583.19000000000005</v>
      </c>
      <c r="E51" s="1">
        <v>985.19</v>
      </c>
      <c r="F51" s="1">
        <v>563.38</v>
      </c>
      <c r="G51" s="1">
        <v>17117.29</v>
      </c>
      <c r="H51" s="1">
        <v>2609.66</v>
      </c>
      <c r="I51" s="1">
        <v>34.76</v>
      </c>
      <c r="J51" s="1">
        <f t="shared" si="0"/>
        <v>21893.47</v>
      </c>
      <c r="K51" s="1">
        <f t="shared" si="1"/>
        <v>19726.95</v>
      </c>
      <c r="L51" s="1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pans="1:153" x14ac:dyDescent="0.25">
      <c r="B52" s="1" t="s">
        <v>40</v>
      </c>
      <c r="C52" s="1">
        <v>45</v>
      </c>
      <c r="D52" s="1">
        <v>492.76</v>
      </c>
      <c r="E52" s="1">
        <v>967.76</v>
      </c>
      <c r="F52" s="1">
        <v>512.13</v>
      </c>
      <c r="G52" s="1">
        <v>14485.76</v>
      </c>
      <c r="H52" s="1">
        <v>2040.52</v>
      </c>
      <c r="I52" s="1">
        <v>34.76</v>
      </c>
      <c r="J52" s="1">
        <f t="shared" si="0"/>
        <v>18533.689999999999</v>
      </c>
      <c r="K52" s="1">
        <f t="shared" si="1"/>
        <v>16526.28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pans="1:153" x14ac:dyDescent="0.25">
      <c r="A53" s="3"/>
      <c r="B53" s="3" t="s">
        <v>41</v>
      </c>
      <c r="C53" s="3">
        <v>43</v>
      </c>
      <c r="D53" s="3">
        <v>392.49</v>
      </c>
      <c r="E53" s="3">
        <v>604.9</v>
      </c>
      <c r="F53" s="3">
        <v>377.11</v>
      </c>
      <c r="G53" s="3">
        <v>9150.66</v>
      </c>
      <c r="H53" s="3">
        <v>1670.19</v>
      </c>
      <c r="I53" s="3">
        <v>14.58</v>
      </c>
      <c r="J53" s="3">
        <f t="shared" si="0"/>
        <v>12209.93</v>
      </c>
      <c r="K53" s="3">
        <f t="shared" si="1"/>
        <v>10820.85</v>
      </c>
      <c r="L53" s="3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pans="1:153" x14ac:dyDescent="0.25">
      <c r="B54" s="1" t="s">
        <v>42</v>
      </c>
      <c r="C54" s="1">
        <v>42</v>
      </c>
      <c r="D54" s="1">
        <v>508.29</v>
      </c>
      <c r="E54" s="1">
        <v>1089.76</v>
      </c>
      <c r="F54" s="1">
        <v>1340.52</v>
      </c>
      <c r="G54" s="1">
        <v>7827.06</v>
      </c>
      <c r="H54" s="1">
        <v>2536.88</v>
      </c>
      <c r="I54" s="1">
        <v>0</v>
      </c>
      <c r="J54" s="1">
        <f t="shared" si="0"/>
        <v>13302.510000000002</v>
      </c>
      <c r="K54" s="1">
        <f t="shared" si="1"/>
        <v>10363.94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pans="1:153" x14ac:dyDescent="0.25">
      <c r="B55" s="1" t="s">
        <v>43</v>
      </c>
      <c r="C55" s="4">
        <v>32</v>
      </c>
      <c r="D55" s="1">
        <v>1179.0999999999999</v>
      </c>
      <c r="E55" s="1">
        <v>1362.78</v>
      </c>
      <c r="F55" s="1">
        <v>899.59</v>
      </c>
      <c r="G55" s="1">
        <v>23960.35</v>
      </c>
      <c r="H55" s="1">
        <v>2068.87</v>
      </c>
      <c r="I55" s="1">
        <v>41.16</v>
      </c>
      <c r="J55" s="4">
        <f t="shared" si="0"/>
        <v>29511.85</v>
      </c>
      <c r="K55" s="4">
        <f t="shared" si="1"/>
        <v>26029.219999999998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pans="1:153" x14ac:dyDescent="0.25">
      <c r="B56" s="1" t="s">
        <v>44</v>
      </c>
      <c r="C56" s="4">
        <v>60</v>
      </c>
      <c r="D56" s="1">
        <v>584.89</v>
      </c>
      <c r="E56" s="1">
        <v>3256.36</v>
      </c>
      <c r="F56" s="1">
        <v>524.70000000000005</v>
      </c>
      <c r="G56" s="1">
        <v>25857.23</v>
      </c>
      <c r="H56" s="1">
        <v>2927.55</v>
      </c>
      <c r="I56" s="1">
        <v>921.04</v>
      </c>
      <c r="J56" s="4">
        <f t="shared" si="0"/>
        <v>34071.770000000004</v>
      </c>
      <c r="K56" s="4">
        <f t="shared" si="1"/>
        <v>28784.78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pans="1:153" x14ac:dyDescent="0.25">
      <c r="B57" s="1" t="s">
        <v>45</v>
      </c>
      <c r="C57" s="4">
        <v>36</v>
      </c>
      <c r="D57" s="1">
        <v>608.59</v>
      </c>
      <c r="E57" s="1">
        <v>1164.25</v>
      </c>
      <c r="F57" s="1">
        <v>656.1</v>
      </c>
      <c r="G57" s="1">
        <v>18447.8</v>
      </c>
      <c r="H57" s="1">
        <v>4692.0600000000004</v>
      </c>
      <c r="I57" s="1">
        <v>58.79</v>
      </c>
      <c r="J57" s="1">
        <f t="shared" si="0"/>
        <v>25627.59</v>
      </c>
      <c r="K57" s="4">
        <f t="shared" si="1"/>
        <v>23139.86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pans="1:153" x14ac:dyDescent="0.25">
      <c r="B58" s="1" t="s">
        <v>46</v>
      </c>
      <c r="C58" s="1">
        <v>41</v>
      </c>
      <c r="D58" s="1">
        <v>255.54</v>
      </c>
      <c r="E58" s="1">
        <v>384.73</v>
      </c>
      <c r="F58" s="1">
        <v>365.07</v>
      </c>
      <c r="G58" s="1">
        <v>7412.62</v>
      </c>
      <c r="H58" s="1">
        <v>975.66</v>
      </c>
      <c r="I58" s="1">
        <v>430.89</v>
      </c>
      <c r="J58" s="1">
        <f t="shared" si="0"/>
        <v>9824.5099999999984</v>
      </c>
      <c r="K58" s="1">
        <f t="shared" si="1"/>
        <v>8388.2800000000007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pans="1:153" x14ac:dyDescent="0.25">
      <c r="B59" s="1" t="s">
        <v>47</v>
      </c>
      <c r="C59" s="1">
        <v>40</v>
      </c>
      <c r="D59" s="1">
        <v>265.76</v>
      </c>
      <c r="E59" s="1">
        <v>581.63</v>
      </c>
      <c r="F59" s="1">
        <v>423.46</v>
      </c>
      <c r="G59" s="1">
        <v>18960.09</v>
      </c>
      <c r="H59" s="1">
        <v>3110.63</v>
      </c>
      <c r="I59" s="1">
        <v>434.89</v>
      </c>
      <c r="J59" s="1">
        <f t="shared" si="0"/>
        <v>23776.46</v>
      </c>
      <c r="K59" s="1">
        <f t="shared" si="1"/>
        <v>22070.720000000001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pans="1:153" s="3" customFormat="1" x14ac:dyDescent="0.25">
      <c r="A60" s="1"/>
      <c r="B60" s="1" t="s">
        <v>48</v>
      </c>
      <c r="C60" s="1">
        <v>33</v>
      </c>
      <c r="D60" s="1">
        <v>237.08</v>
      </c>
      <c r="E60" s="1">
        <v>405.68</v>
      </c>
      <c r="F60" s="1">
        <v>422.48</v>
      </c>
      <c r="G60" s="1">
        <v>13600.92</v>
      </c>
      <c r="H60" s="1">
        <v>4220.6899999999996</v>
      </c>
      <c r="I60" s="1">
        <v>91.26</v>
      </c>
      <c r="J60" s="1">
        <f t="shared" si="0"/>
        <v>18978.109999999997</v>
      </c>
      <c r="K60" s="1">
        <f t="shared" si="1"/>
        <v>17821.61</v>
      </c>
      <c r="L60" s="1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pans="1:153" x14ac:dyDescent="0.25">
      <c r="B61" s="1" t="s">
        <v>49</v>
      </c>
      <c r="C61" s="1">
        <v>45</v>
      </c>
      <c r="D61" s="1">
        <v>251.5</v>
      </c>
      <c r="E61" s="1">
        <v>524.26</v>
      </c>
      <c r="F61" s="1">
        <v>379.27</v>
      </c>
      <c r="G61" s="1">
        <v>10482.86</v>
      </c>
      <c r="H61" s="1">
        <v>1736.93</v>
      </c>
      <c r="I61" s="1">
        <v>24.14</v>
      </c>
      <c r="J61" s="1">
        <f t="shared" si="0"/>
        <v>13398.960000000001</v>
      </c>
      <c r="K61" s="1">
        <f t="shared" si="1"/>
        <v>12219.79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pans="1:153" x14ac:dyDescent="0.25">
      <c r="A62" s="3"/>
      <c r="B62" s="3" t="s">
        <v>50</v>
      </c>
      <c r="C62" s="3">
        <v>47</v>
      </c>
      <c r="D62" s="3">
        <v>327.94</v>
      </c>
      <c r="E62" s="3">
        <v>705.57</v>
      </c>
      <c r="F62" s="3">
        <v>463.32</v>
      </c>
      <c r="G62" s="3">
        <v>12615.87</v>
      </c>
      <c r="H62" s="3">
        <v>1657.06</v>
      </c>
      <c r="I62" s="3">
        <v>28.53</v>
      </c>
      <c r="J62" s="3">
        <f t="shared" si="0"/>
        <v>15798.29</v>
      </c>
      <c r="K62" s="3">
        <f t="shared" si="1"/>
        <v>14272.93</v>
      </c>
      <c r="L62" s="3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pans="1:153" x14ac:dyDescent="0.25">
      <c r="B63" s="1" t="s">
        <v>51</v>
      </c>
      <c r="C63" s="1">
        <v>75</v>
      </c>
      <c r="D63" s="1">
        <v>926.58</v>
      </c>
      <c r="E63" s="1">
        <v>840.14</v>
      </c>
      <c r="F63" s="1">
        <v>590.29999999999995</v>
      </c>
      <c r="G63" s="1">
        <v>11165.17</v>
      </c>
      <c r="H63" s="1">
        <v>973.45</v>
      </c>
      <c r="I63" s="1">
        <v>16.87</v>
      </c>
      <c r="J63" s="1">
        <f t="shared" si="0"/>
        <v>14512.510000000002</v>
      </c>
      <c r="K63" s="1">
        <f t="shared" si="1"/>
        <v>12138.62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pans="1:153" x14ac:dyDescent="0.25">
      <c r="B64" s="1" t="s">
        <v>52</v>
      </c>
      <c r="C64" s="4">
        <v>36</v>
      </c>
      <c r="D64" s="1">
        <v>1277.43</v>
      </c>
      <c r="E64" s="1">
        <v>1037.67</v>
      </c>
      <c r="F64" s="1">
        <v>3563.53</v>
      </c>
      <c r="G64" s="1">
        <v>24429.23</v>
      </c>
      <c r="H64" s="1">
        <v>7449.12</v>
      </c>
      <c r="I64" s="1">
        <v>52.68</v>
      </c>
      <c r="J64" s="4">
        <f t="shared" si="0"/>
        <v>37809.660000000003</v>
      </c>
      <c r="K64" s="4">
        <f t="shared" si="1"/>
        <v>31878.35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pans="2:153" x14ac:dyDescent="0.25">
      <c r="B65" s="1" t="s">
        <v>53</v>
      </c>
      <c r="C65" s="4">
        <v>42</v>
      </c>
      <c r="D65" s="1">
        <v>3089.53</v>
      </c>
      <c r="E65" s="1">
        <v>1182.58</v>
      </c>
      <c r="F65" s="1">
        <v>4801.76</v>
      </c>
      <c r="G65" s="1">
        <v>27899.21</v>
      </c>
      <c r="H65" s="1">
        <v>5727.84</v>
      </c>
      <c r="I65" s="1">
        <v>46.78</v>
      </c>
      <c r="J65" s="4">
        <f t="shared" si="0"/>
        <v>42747.7</v>
      </c>
      <c r="K65" s="4">
        <f t="shared" si="1"/>
        <v>33627.050000000003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pans="2:153" x14ac:dyDescent="0.25">
      <c r="B66" s="1" t="s">
        <v>54</v>
      </c>
      <c r="C66" s="1">
        <v>38</v>
      </c>
      <c r="D66" s="1">
        <v>411.36</v>
      </c>
      <c r="E66" s="1">
        <v>753.14</v>
      </c>
      <c r="F66" s="1">
        <v>932.06</v>
      </c>
      <c r="G66" s="1">
        <v>8040.98</v>
      </c>
      <c r="H66" s="1">
        <v>1879</v>
      </c>
      <c r="I66" s="1">
        <v>20.78</v>
      </c>
      <c r="J66" s="1">
        <f t="shared" si="0"/>
        <v>12037.32</v>
      </c>
      <c r="K66" s="1">
        <f t="shared" si="1"/>
        <v>9919.98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pans="2:153" x14ac:dyDescent="0.25">
      <c r="B67" s="1" t="s">
        <v>55</v>
      </c>
      <c r="C67" s="1">
        <v>42</v>
      </c>
      <c r="D67" s="1">
        <v>112.13</v>
      </c>
      <c r="E67" s="1">
        <v>172.27</v>
      </c>
      <c r="F67" s="1">
        <v>242.97</v>
      </c>
      <c r="G67" s="1">
        <v>4767.79</v>
      </c>
      <c r="H67" s="1">
        <v>885.02</v>
      </c>
      <c r="I67" s="1">
        <v>38.08</v>
      </c>
      <c r="J67" s="1">
        <f t="shared" si="0"/>
        <v>6218.26</v>
      </c>
      <c r="K67" s="1">
        <f t="shared" si="1"/>
        <v>5652.8099999999995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pans="2:153" x14ac:dyDescent="0.25">
      <c r="B68" s="1" t="s">
        <v>56</v>
      </c>
      <c r="C68" s="4">
        <v>30</v>
      </c>
      <c r="D68" s="1">
        <v>397.63</v>
      </c>
      <c r="E68" s="1">
        <v>5249.21</v>
      </c>
      <c r="F68" s="1">
        <v>589.91999999999996</v>
      </c>
      <c r="G68" s="1">
        <v>16246.34</v>
      </c>
      <c r="H68" s="1">
        <v>9568.57</v>
      </c>
      <c r="I68" s="1">
        <v>59.51</v>
      </c>
      <c r="J68" s="4">
        <f t="shared" si="0"/>
        <v>32111.179999999997</v>
      </c>
      <c r="K68" s="4">
        <f t="shared" si="1"/>
        <v>25814.91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pans="2:153" x14ac:dyDescent="0.25">
      <c r="B69" s="1" t="s">
        <v>57</v>
      </c>
      <c r="C69" s="1">
        <v>37</v>
      </c>
      <c r="D69" s="1">
        <v>361.47</v>
      </c>
      <c r="E69" s="1">
        <v>366.21</v>
      </c>
      <c r="F69" s="1">
        <v>345.24</v>
      </c>
      <c r="G69" s="1">
        <v>13135.11</v>
      </c>
      <c r="H69" s="1">
        <v>3096.55</v>
      </c>
      <c r="I69" s="1">
        <v>763.49</v>
      </c>
      <c r="J69" s="1">
        <f t="shared" si="0"/>
        <v>18068.070000000003</v>
      </c>
      <c r="K69" s="1">
        <f t="shared" si="1"/>
        <v>16231.66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pans="2:153" x14ac:dyDescent="0.25">
      <c r="B70" s="1" t="s">
        <v>58</v>
      </c>
      <c r="C70" s="1">
        <v>15</v>
      </c>
      <c r="D70" s="1">
        <v>212.08</v>
      </c>
      <c r="E70" s="1">
        <v>219.58</v>
      </c>
      <c r="F70" s="1">
        <v>335.86</v>
      </c>
      <c r="G70" s="1">
        <v>4949.3599999999997</v>
      </c>
      <c r="H70" s="1">
        <v>2087.41</v>
      </c>
      <c r="I70" s="1">
        <v>464.24</v>
      </c>
      <c r="J70" s="1">
        <f t="shared" si="0"/>
        <v>8268.5299999999988</v>
      </c>
      <c r="K70" s="1">
        <f t="shared" si="1"/>
        <v>7036.7699999999995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pans="2:153" x14ac:dyDescent="0.25">
      <c r="B71" s="1" t="s">
        <v>59</v>
      </c>
      <c r="C71" s="4">
        <v>38</v>
      </c>
      <c r="D71" s="1">
        <v>1279</v>
      </c>
      <c r="E71" s="1">
        <v>2180.4</v>
      </c>
      <c r="F71" s="1">
        <v>1938.94</v>
      </c>
      <c r="G71" s="1">
        <v>26983.9</v>
      </c>
      <c r="H71" s="1">
        <v>5831.77</v>
      </c>
      <c r="I71" s="1">
        <v>44.97</v>
      </c>
      <c r="J71" s="4">
        <f t="shared" si="0"/>
        <v>38258.980000000003</v>
      </c>
      <c r="K71" s="4">
        <f t="shared" si="1"/>
        <v>32815.67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pans="2:153" x14ac:dyDescent="0.25">
      <c r="B72" s="1" t="s">
        <v>60</v>
      </c>
      <c r="C72" s="4">
        <v>42</v>
      </c>
      <c r="D72" s="1">
        <v>985.42</v>
      </c>
      <c r="E72" s="1">
        <v>1991.05</v>
      </c>
      <c r="F72" s="1">
        <v>1924.98</v>
      </c>
      <c r="G72" s="1">
        <v>30664.73</v>
      </c>
      <c r="H72" s="1">
        <v>7890.59</v>
      </c>
      <c r="I72" s="1">
        <v>63.03</v>
      </c>
      <c r="J72" s="4">
        <f t="shared" si="0"/>
        <v>43519.8</v>
      </c>
      <c r="K72" s="4">
        <f t="shared" si="1"/>
        <v>38555.32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pans="2:153" x14ac:dyDescent="0.25">
      <c r="B73" s="1" t="s">
        <v>61</v>
      </c>
      <c r="C73" s="1">
        <v>31</v>
      </c>
      <c r="D73" s="1">
        <v>813.09</v>
      </c>
      <c r="E73" s="1">
        <v>704.49</v>
      </c>
      <c r="F73" s="1">
        <v>546.32000000000005</v>
      </c>
      <c r="G73" s="1">
        <v>11730.8</v>
      </c>
      <c r="H73" s="1">
        <v>5266.73</v>
      </c>
      <c r="I73" s="1">
        <v>35.9</v>
      </c>
      <c r="J73" s="1">
        <f t="shared" si="0"/>
        <v>19097.330000000002</v>
      </c>
      <c r="K73" s="1">
        <f t="shared" si="1"/>
        <v>16997.53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pans="2:153" x14ac:dyDescent="0.25">
      <c r="B74" s="1" t="s">
        <v>62</v>
      </c>
      <c r="C74" s="1">
        <v>31</v>
      </c>
      <c r="D74" s="1">
        <v>1871.47</v>
      </c>
      <c r="E74" s="1">
        <v>1792.84</v>
      </c>
      <c r="F74" s="1">
        <v>2431.81</v>
      </c>
      <c r="G74" s="1">
        <v>19077.62</v>
      </c>
      <c r="H74" s="1">
        <v>8039.78</v>
      </c>
      <c r="I74" s="1">
        <v>33.6</v>
      </c>
      <c r="J74" s="4">
        <f t="shared" ref="J74:J137" si="2">SUM(D74:I74)</f>
        <v>33247.119999999995</v>
      </c>
      <c r="K74" s="1">
        <f t="shared" ref="K74:K137" si="3">G74+H74</f>
        <v>27117.399999999998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pans="2:153" x14ac:dyDescent="0.25">
      <c r="B75" s="1" t="s">
        <v>63</v>
      </c>
      <c r="C75" s="1">
        <v>38</v>
      </c>
      <c r="D75" s="1">
        <v>642.67999999999995</v>
      </c>
      <c r="E75" s="1">
        <v>368.7</v>
      </c>
      <c r="F75" s="1">
        <v>2139.92</v>
      </c>
      <c r="G75" s="1">
        <v>12098.54</v>
      </c>
      <c r="H75" s="1">
        <v>2021.98</v>
      </c>
      <c r="I75" s="1">
        <v>22.52</v>
      </c>
      <c r="J75" s="1">
        <f t="shared" si="2"/>
        <v>17294.34</v>
      </c>
      <c r="K75" s="1">
        <f t="shared" si="3"/>
        <v>14120.52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pans="2:153" x14ac:dyDescent="0.25">
      <c r="B76" s="1" t="s">
        <v>64</v>
      </c>
      <c r="C76" s="1">
        <v>50</v>
      </c>
      <c r="D76" s="1">
        <v>1028.02</v>
      </c>
      <c r="E76" s="1">
        <v>294.91000000000003</v>
      </c>
      <c r="F76" s="1">
        <v>568.07000000000005</v>
      </c>
      <c r="G76" s="1">
        <v>8773.7999999999993</v>
      </c>
      <c r="H76" s="1">
        <v>1389.61</v>
      </c>
      <c r="I76" s="1">
        <v>0</v>
      </c>
      <c r="J76" s="1">
        <f t="shared" si="2"/>
        <v>12054.41</v>
      </c>
      <c r="K76" s="1">
        <f t="shared" si="3"/>
        <v>10163.41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pans="2:153" x14ac:dyDescent="0.25">
      <c r="B77" s="1" t="s">
        <v>65</v>
      </c>
      <c r="C77" s="1">
        <v>26</v>
      </c>
      <c r="D77" s="1">
        <v>1318.53</v>
      </c>
      <c r="E77" s="1">
        <v>422.16</v>
      </c>
      <c r="F77" s="1">
        <v>553.12</v>
      </c>
      <c r="G77" s="1">
        <v>12811.22</v>
      </c>
      <c r="H77" s="1">
        <v>8435.9699999999993</v>
      </c>
      <c r="I77" s="1">
        <v>34.76</v>
      </c>
      <c r="J77" s="1">
        <f t="shared" si="2"/>
        <v>23575.759999999998</v>
      </c>
      <c r="K77" s="1">
        <f t="shared" si="3"/>
        <v>21247.19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pans="2:153" x14ac:dyDescent="0.25">
      <c r="B78" s="1" t="s">
        <v>66</v>
      </c>
      <c r="C78" s="1">
        <v>48</v>
      </c>
      <c r="D78" s="1">
        <v>414.82</v>
      </c>
      <c r="E78" s="1">
        <v>297.41000000000003</v>
      </c>
      <c r="F78" s="1">
        <v>371.68</v>
      </c>
      <c r="G78" s="1">
        <v>15294.97</v>
      </c>
      <c r="H78" s="1">
        <v>5171.21</v>
      </c>
      <c r="I78" s="1">
        <v>140.97999999999999</v>
      </c>
      <c r="J78" s="1">
        <f t="shared" si="2"/>
        <v>21691.07</v>
      </c>
      <c r="K78" s="1">
        <f t="shared" si="3"/>
        <v>20466.18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pans="2:153" x14ac:dyDescent="0.25">
      <c r="B79" s="1" t="s">
        <v>67</v>
      </c>
      <c r="C79" s="1">
        <v>59</v>
      </c>
      <c r="D79" s="1">
        <v>537.24</v>
      </c>
      <c r="E79" s="1">
        <v>2396.63</v>
      </c>
      <c r="F79" s="1">
        <v>351.57</v>
      </c>
      <c r="G79" s="1">
        <v>12942.79</v>
      </c>
      <c r="H79" s="1">
        <v>1995.8</v>
      </c>
      <c r="I79" s="1">
        <v>55.04</v>
      </c>
      <c r="J79" s="1">
        <f t="shared" si="2"/>
        <v>18279.070000000003</v>
      </c>
      <c r="K79" s="1">
        <f t="shared" si="3"/>
        <v>14938.59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pans="2:153" x14ac:dyDescent="0.25">
      <c r="B80" s="1" t="s">
        <v>68</v>
      </c>
      <c r="C80" s="4">
        <v>61</v>
      </c>
      <c r="D80" s="1">
        <v>1165.51</v>
      </c>
      <c r="E80" s="1">
        <v>2226.42</v>
      </c>
      <c r="F80" s="1">
        <v>1157.3399999999999</v>
      </c>
      <c r="G80" s="1">
        <v>21737.7</v>
      </c>
      <c r="H80" s="1">
        <v>2870.09</v>
      </c>
      <c r="I80" s="1">
        <v>28.53</v>
      </c>
      <c r="J80" s="4">
        <f t="shared" si="2"/>
        <v>29185.59</v>
      </c>
      <c r="K80" s="4">
        <f t="shared" si="3"/>
        <v>24607.79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pans="2:153" x14ac:dyDescent="0.25">
      <c r="B81" s="1" t="s">
        <v>69</v>
      </c>
      <c r="C81" s="1">
        <v>51</v>
      </c>
      <c r="D81" s="1">
        <v>921.78</v>
      </c>
      <c r="E81" s="1">
        <v>1313.38</v>
      </c>
      <c r="F81" s="1">
        <v>726.7</v>
      </c>
      <c r="G81" s="1">
        <v>19432.52</v>
      </c>
      <c r="H81" s="1">
        <v>2001.19</v>
      </c>
      <c r="I81" s="1">
        <v>16.489999999999998</v>
      </c>
      <c r="J81" s="1">
        <f t="shared" si="2"/>
        <v>24412.06</v>
      </c>
      <c r="K81" s="1">
        <f t="shared" si="3"/>
        <v>21433.71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</row>
    <row r="82" spans="2:153" x14ac:dyDescent="0.25">
      <c r="B82" s="1" t="s">
        <v>70</v>
      </c>
      <c r="C82" s="1">
        <v>30</v>
      </c>
      <c r="D82" s="1">
        <v>990.85</v>
      </c>
      <c r="E82" s="1">
        <v>690.97</v>
      </c>
      <c r="F82" s="1">
        <v>1348.35</v>
      </c>
      <c r="G82" s="1">
        <v>13573.62</v>
      </c>
      <c r="H82" s="1">
        <v>5504.69</v>
      </c>
      <c r="I82" s="1">
        <v>29.59</v>
      </c>
      <c r="J82" s="1">
        <f t="shared" si="2"/>
        <v>22138.07</v>
      </c>
      <c r="K82" s="1">
        <f t="shared" si="3"/>
        <v>19078.310000000001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</row>
    <row r="83" spans="2:153" x14ac:dyDescent="0.25">
      <c r="B83" s="1" t="s">
        <v>71</v>
      </c>
      <c r="C83" s="4">
        <v>42</v>
      </c>
      <c r="D83" s="1">
        <v>717.46</v>
      </c>
      <c r="E83" s="1">
        <v>1011.29</v>
      </c>
      <c r="F83" s="1">
        <v>850.15</v>
      </c>
      <c r="G83" s="1">
        <v>20280.72</v>
      </c>
      <c r="H83" s="1">
        <v>3278.52</v>
      </c>
      <c r="I83" s="1">
        <v>32.5</v>
      </c>
      <c r="J83" s="1">
        <f t="shared" si="2"/>
        <v>26170.640000000003</v>
      </c>
      <c r="K83" s="4">
        <f t="shared" si="3"/>
        <v>23559.24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</row>
    <row r="84" spans="2:153" x14ac:dyDescent="0.25">
      <c r="B84" s="1" t="s">
        <v>72</v>
      </c>
      <c r="C84" s="1">
        <v>54</v>
      </c>
      <c r="D84" s="1">
        <v>1040.8</v>
      </c>
      <c r="E84" s="1">
        <v>1006.18</v>
      </c>
      <c r="F84" s="1">
        <v>974.83</v>
      </c>
      <c r="G84" s="1">
        <v>14710.44</v>
      </c>
      <c r="H84" s="1">
        <v>1736.55</v>
      </c>
      <c r="I84" s="1">
        <v>6.32</v>
      </c>
      <c r="J84" s="1">
        <f t="shared" si="2"/>
        <v>19475.12</v>
      </c>
      <c r="K84" s="1">
        <f t="shared" si="3"/>
        <v>16446.990000000002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</row>
    <row r="85" spans="2:153" x14ac:dyDescent="0.25">
      <c r="B85" s="1" t="s">
        <v>73</v>
      </c>
      <c r="C85" s="1">
        <v>55</v>
      </c>
      <c r="D85" s="1">
        <v>523.71</v>
      </c>
      <c r="E85" s="1">
        <v>608.72</v>
      </c>
      <c r="F85" s="1">
        <v>484.22</v>
      </c>
      <c r="G85" s="1">
        <v>7659.71</v>
      </c>
      <c r="H85" s="1">
        <v>988.51</v>
      </c>
      <c r="I85" s="1">
        <v>0</v>
      </c>
      <c r="J85" s="1">
        <f t="shared" si="2"/>
        <v>10264.870000000001</v>
      </c>
      <c r="K85" s="1">
        <f t="shared" si="3"/>
        <v>8648.2199999999993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</row>
    <row r="86" spans="2:153" x14ac:dyDescent="0.25">
      <c r="B86" s="1" t="s">
        <v>74</v>
      </c>
      <c r="C86" s="1">
        <v>33</v>
      </c>
      <c r="D86" s="1">
        <v>494.56</v>
      </c>
      <c r="E86" s="1">
        <v>715.02</v>
      </c>
      <c r="F86" s="1">
        <v>762.56</v>
      </c>
      <c r="G86" s="1">
        <v>10576.88</v>
      </c>
      <c r="H86" s="1">
        <v>1911.97</v>
      </c>
      <c r="I86" s="1">
        <v>13.84</v>
      </c>
      <c r="J86" s="1">
        <f t="shared" si="2"/>
        <v>14474.829999999998</v>
      </c>
      <c r="K86" s="1">
        <f t="shared" si="3"/>
        <v>12488.849999999999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</row>
    <row r="87" spans="2:153" x14ac:dyDescent="0.25">
      <c r="B87" s="1" t="s">
        <v>75</v>
      </c>
      <c r="C87" s="1">
        <v>30</v>
      </c>
      <c r="D87" s="1">
        <v>415.64</v>
      </c>
      <c r="E87" s="1">
        <v>274.91000000000003</v>
      </c>
      <c r="F87" s="1">
        <v>805.78</v>
      </c>
      <c r="G87" s="1">
        <v>6768.73</v>
      </c>
      <c r="H87" s="1">
        <v>2207.52</v>
      </c>
      <c r="I87" s="1">
        <v>0</v>
      </c>
      <c r="J87" s="1">
        <f t="shared" si="2"/>
        <v>10472.58</v>
      </c>
      <c r="K87" s="1">
        <f t="shared" si="3"/>
        <v>8976.25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</row>
    <row r="88" spans="2:153" x14ac:dyDescent="0.25">
      <c r="B88" s="1" t="s">
        <v>76</v>
      </c>
      <c r="C88" s="1">
        <v>32</v>
      </c>
      <c r="D88" s="1">
        <v>503.19</v>
      </c>
      <c r="E88" s="1">
        <v>583.25</v>
      </c>
      <c r="F88" s="1">
        <v>956.78</v>
      </c>
      <c r="G88" s="1">
        <v>9633.85</v>
      </c>
      <c r="H88" s="1">
        <v>2263.48</v>
      </c>
      <c r="I88" s="1">
        <v>16.489999999999998</v>
      </c>
      <c r="J88" s="1">
        <f t="shared" si="2"/>
        <v>13957.039999999999</v>
      </c>
      <c r="K88" s="1">
        <f t="shared" si="3"/>
        <v>11897.33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</row>
    <row r="89" spans="2:153" x14ac:dyDescent="0.25">
      <c r="B89" s="1" t="s">
        <v>77</v>
      </c>
      <c r="C89" s="1">
        <v>46</v>
      </c>
      <c r="D89" s="1">
        <v>251.15</v>
      </c>
      <c r="E89" s="1">
        <v>230.13</v>
      </c>
      <c r="F89" s="1">
        <v>207.53</v>
      </c>
      <c r="G89" s="1">
        <v>5293.68</v>
      </c>
      <c r="H89" s="1">
        <v>2729.45</v>
      </c>
      <c r="I89" s="1">
        <v>179.81</v>
      </c>
      <c r="J89" s="1">
        <f t="shared" si="2"/>
        <v>8891.7499999999982</v>
      </c>
      <c r="K89" s="1">
        <f t="shared" si="3"/>
        <v>8023.13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</row>
    <row r="90" spans="2:153" x14ac:dyDescent="0.25">
      <c r="B90" s="1" t="s">
        <v>78</v>
      </c>
      <c r="C90" s="1">
        <v>41.3</v>
      </c>
      <c r="D90" s="1">
        <v>456.36</v>
      </c>
      <c r="E90" s="1">
        <v>362.49</v>
      </c>
      <c r="F90" s="1">
        <v>368.53</v>
      </c>
      <c r="G90" s="1">
        <v>12096.31</v>
      </c>
      <c r="H90" s="1">
        <v>4470.5200000000004</v>
      </c>
      <c r="I90" s="1">
        <v>32.5</v>
      </c>
      <c r="J90" s="1">
        <f t="shared" si="2"/>
        <v>17786.71</v>
      </c>
      <c r="K90" s="1">
        <f t="shared" si="3"/>
        <v>16566.830000000002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</row>
    <row r="91" spans="2:153" x14ac:dyDescent="0.25">
      <c r="B91" s="1" t="s">
        <v>79</v>
      </c>
      <c r="C91" s="1">
        <v>40</v>
      </c>
      <c r="D91" s="1">
        <v>483.64</v>
      </c>
      <c r="E91" s="1">
        <v>647.15</v>
      </c>
      <c r="F91" s="1">
        <v>703.74</v>
      </c>
      <c r="G91" s="1">
        <v>9594.65</v>
      </c>
      <c r="H91" s="1">
        <v>2605.2600000000002</v>
      </c>
      <c r="I91" s="1">
        <v>16.489999999999998</v>
      </c>
      <c r="J91" s="1">
        <f t="shared" si="2"/>
        <v>14050.93</v>
      </c>
      <c r="K91" s="1">
        <f t="shared" si="3"/>
        <v>12199.91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</row>
    <row r="92" spans="2:153" x14ac:dyDescent="0.25">
      <c r="B92" s="1" t="s">
        <v>80</v>
      </c>
      <c r="C92" s="1">
        <v>43</v>
      </c>
      <c r="D92" s="1">
        <v>167.36</v>
      </c>
      <c r="E92" s="1">
        <v>189.48</v>
      </c>
      <c r="F92" s="1">
        <v>235.89</v>
      </c>
      <c r="G92" s="1">
        <v>2397.42</v>
      </c>
      <c r="H92" s="1">
        <v>575.79999999999995</v>
      </c>
      <c r="I92" s="1">
        <v>0</v>
      </c>
      <c r="J92" s="1">
        <f t="shared" si="2"/>
        <v>3565.95</v>
      </c>
      <c r="K92" s="1">
        <f t="shared" si="3"/>
        <v>2973.2200000000003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</row>
    <row r="93" spans="2:153" x14ac:dyDescent="0.25">
      <c r="B93" s="1" t="s">
        <v>81</v>
      </c>
      <c r="C93" s="1">
        <v>46.5</v>
      </c>
      <c r="D93" s="1">
        <v>618.79999999999995</v>
      </c>
      <c r="E93" s="1">
        <v>917.03</v>
      </c>
      <c r="F93" s="1">
        <v>608.23</v>
      </c>
      <c r="G93" s="1">
        <v>15112.27</v>
      </c>
      <c r="H93" s="1">
        <v>2165.02</v>
      </c>
      <c r="I93" s="1">
        <v>31.08</v>
      </c>
      <c r="J93" s="1">
        <f t="shared" si="2"/>
        <v>19452.430000000004</v>
      </c>
      <c r="K93" s="1">
        <f t="shared" si="3"/>
        <v>17277.29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</row>
    <row r="94" spans="2:153" x14ac:dyDescent="0.25">
      <c r="B94" s="1" t="s">
        <v>82</v>
      </c>
      <c r="C94" s="4">
        <v>33</v>
      </c>
      <c r="D94" s="1">
        <v>342.8</v>
      </c>
      <c r="E94" s="1">
        <v>364.18</v>
      </c>
      <c r="F94" s="1">
        <v>484.64</v>
      </c>
      <c r="G94" s="1">
        <v>24415.83</v>
      </c>
      <c r="H94" s="1">
        <v>6829.26</v>
      </c>
      <c r="I94" s="1">
        <v>241.09</v>
      </c>
      <c r="J94" s="4">
        <f t="shared" si="2"/>
        <v>32677.8</v>
      </c>
      <c r="K94" s="4">
        <f t="shared" si="3"/>
        <v>31245.090000000004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</row>
    <row r="95" spans="2:153" x14ac:dyDescent="0.25">
      <c r="B95" s="1" t="s">
        <v>83</v>
      </c>
      <c r="C95" s="1">
        <v>45</v>
      </c>
      <c r="D95" s="1">
        <v>855.43</v>
      </c>
      <c r="E95" s="1">
        <v>623.9</v>
      </c>
      <c r="F95" s="1">
        <v>515.66</v>
      </c>
      <c r="G95" s="1">
        <v>14708.16</v>
      </c>
      <c r="H95" s="1">
        <v>1533.98</v>
      </c>
      <c r="I95" s="1">
        <v>16.489999999999998</v>
      </c>
      <c r="J95" s="1">
        <f t="shared" si="2"/>
        <v>18253.620000000003</v>
      </c>
      <c r="K95" s="1">
        <f t="shared" si="3"/>
        <v>16242.14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</row>
    <row r="96" spans="2:153" x14ac:dyDescent="0.25">
      <c r="B96" s="1" t="s">
        <v>84</v>
      </c>
      <c r="C96" s="1">
        <v>46</v>
      </c>
      <c r="D96" s="1">
        <v>449.95</v>
      </c>
      <c r="E96" s="1">
        <v>893.03</v>
      </c>
      <c r="F96" s="1">
        <v>506.84</v>
      </c>
      <c r="G96" s="1">
        <v>12122.8</v>
      </c>
      <c r="H96" s="1">
        <v>1868.39</v>
      </c>
      <c r="I96" s="1">
        <v>24.71</v>
      </c>
      <c r="J96" s="1">
        <f t="shared" si="2"/>
        <v>15865.719999999998</v>
      </c>
      <c r="K96" s="1">
        <f t="shared" si="3"/>
        <v>13991.189999999999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</row>
    <row r="97" spans="1:153" x14ac:dyDescent="0.25">
      <c r="B97" s="1" t="s">
        <v>85</v>
      </c>
      <c r="C97" s="1">
        <v>41</v>
      </c>
      <c r="D97" s="1">
        <v>360.04</v>
      </c>
      <c r="E97" s="1">
        <v>622.25</v>
      </c>
      <c r="F97" s="1">
        <v>425.59</v>
      </c>
      <c r="G97" s="1">
        <v>11447.28</v>
      </c>
      <c r="H97" s="1">
        <v>1480.97</v>
      </c>
      <c r="I97" s="1">
        <v>16.489999999999998</v>
      </c>
      <c r="J97" s="1">
        <f t="shared" si="2"/>
        <v>14352.619999999999</v>
      </c>
      <c r="K97" s="1">
        <f t="shared" si="3"/>
        <v>12928.25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pans="1:153" x14ac:dyDescent="0.25">
      <c r="B98" s="1" t="s">
        <v>86</v>
      </c>
      <c r="C98" s="1">
        <v>55</v>
      </c>
      <c r="D98" s="1">
        <v>733.53</v>
      </c>
      <c r="E98" s="1">
        <v>520.54</v>
      </c>
      <c r="F98" s="1">
        <v>468.51</v>
      </c>
      <c r="G98" s="1">
        <v>11869.31</v>
      </c>
      <c r="H98" s="1">
        <v>1260.43</v>
      </c>
      <c r="I98" s="1">
        <v>22.89</v>
      </c>
      <c r="J98" s="1">
        <f t="shared" si="2"/>
        <v>14875.21</v>
      </c>
      <c r="K98" s="1">
        <f t="shared" si="3"/>
        <v>13129.74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pans="1:153" s="3" customFormat="1" x14ac:dyDescent="0.25">
      <c r="A99" s="1"/>
      <c r="B99" s="1" t="s">
        <v>87</v>
      </c>
      <c r="C99" s="4">
        <v>36</v>
      </c>
      <c r="D99" s="1">
        <v>776.16</v>
      </c>
      <c r="E99" s="1">
        <v>1110.67</v>
      </c>
      <c r="F99" s="1">
        <v>827.8</v>
      </c>
      <c r="G99" s="1">
        <v>24482.49</v>
      </c>
      <c r="H99" s="1">
        <v>3745.34</v>
      </c>
      <c r="I99" s="1">
        <v>69.84</v>
      </c>
      <c r="J99" s="4">
        <f t="shared" si="2"/>
        <v>31012.300000000003</v>
      </c>
      <c r="K99" s="4">
        <f t="shared" si="3"/>
        <v>28227.83</v>
      </c>
      <c r="L99" s="1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pans="1:153" x14ac:dyDescent="0.25">
      <c r="B100" s="1" t="s">
        <v>88</v>
      </c>
      <c r="C100" s="4">
        <v>35</v>
      </c>
      <c r="D100" s="1">
        <v>500.79</v>
      </c>
      <c r="E100" s="1">
        <v>721.01</v>
      </c>
      <c r="F100" s="1">
        <v>762.56</v>
      </c>
      <c r="G100" s="1">
        <v>25424.62</v>
      </c>
      <c r="H100" s="1">
        <v>4361.24</v>
      </c>
      <c r="I100" s="1">
        <v>117.52</v>
      </c>
      <c r="J100" s="4">
        <f t="shared" si="2"/>
        <v>31887.74</v>
      </c>
      <c r="K100" s="4">
        <f t="shared" si="3"/>
        <v>29785.86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pans="1:153" x14ac:dyDescent="0.25">
      <c r="A101" s="3"/>
      <c r="B101" s="3" t="s">
        <v>89</v>
      </c>
      <c r="C101" s="3">
        <v>33</v>
      </c>
      <c r="D101" s="3">
        <v>136.43</v>
      </c>
      <c r="E101" s="3">
        <v>174.33</v>
      </c>
      <c r="F101" s="3">
        <v>164.86</v>
      </c>
      <c r="G101" s="3">
        <v>5117.6899999999996</v>
      </c>
      <c r="H101" s="3">
        <v>1294.78</v>
      </c>
      <c r="I101" s="3">
        <v>28.05</v>
      </c>
      <c r="J101" s="3">
        <f t="shared" si="2"/>
        <v>6916.1399999999994</v>
      </c>
      <c r="K101" s="3">
        <f t="shared" si="3"/>
        <v>6412.4699999999993</v>
      </c>
      <c r="L101" s="3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pans="1:153" x14ac:dyDescent="0.25">
      <c r="B102" s="1" t="s">
        <v>90</v>
      </c>
      <c r="C102" s="1">
        <v>58</v>
      </c>
      <c r="D102" s="1">
        <v>385.87</v>
      </c>
      <c r="E102" s="1">
        <v>332.75</v>
      </c>
      <c r="F102" s="1">
        <v>292.64999999999998</v>
      </c>
      <c r="G102" s="1">
        <v>6804.69</v>
      </c>
      <c r="H102" s="1">
        <v>796.47</v>
      </c>
      <c r="I102" s="1">
        <v>31.08</v>
      </c>
      <c r="J102" s="1">
        <f t="shared" si="2"/>
        <v>8643.5099999999984</v>
      </c>
      <c r="K102" s="1">
        <f t="shared" si="3"/>
        <v>7601.16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pans="1:153" x14ac:dyDescent="0.25">
      <c r="B103" s="1" t="s">
        <v>91</v>
      </c>
      <c r="C103" s="4">
        <v>53</v>
      </c>
      <c r="D103" s="1">
        <v>466.69</v>
      </c>
      <c r="E103" s="1">
        <v>500.92</v>
      </c>
      <c r="F103" s="1">
        <v>571.04</v>
      </c>
      <c r="G103" s="1">
        <v>22119.75</v>
      </c>
      <c r="H103" s="1">
        <v>3315.71</v>
      </c>
      <c r="I103" s="1">
        <v>115.61</v>
      </c>
      <c r="J103" s="4">
        <f t="shared" si="2"/>
        <v>27089.72</v>
      </c>
      <c r="K103" s="4">
        <f t="shared" si="3"/>
        <v>25435.46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pans="1:153" x14ac:dyDescent="0.25">
      <c r="B104" s="1" t="s">
        <v>92</v>
      </c>
      <c r="C104" s="1">
        <v>52</v>
      </c>
      <c r="D104" s="1">
        <v>397.03</v>
      </c>
      <c r="E104" s="1">
        <v>472.37</v>
      </c>
      <c r="F104" s="1">
        <v>264.48</v>
      </c>
      <c r="G104" s="1">
        <v>8509.6299999999992</v>
      </c>
      <c r="H104" s="1">
        <v>968.69</v>
      </c>
      <c r="I104" s="1">
        <v>0</v>
      </c>
      <c r="J104" s="1">
        <f t="shared" si="2"/>
        <v>10612.199999999999</v>
      </c>
      <c r="K104" s="1">
        <f t="shared" si="3"/>
        <v>9478.32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pans="1:153" x14ac:dyDescent="0.25">
      <c r="B105" s="1" t="s">
        <v>93</v>
      </c>
      <c r="C105" s="1">
        <v>38</v>
      </c>
      <c r="D105" s="1">
        <v>1123.48</v>
      </c>
      <c r="E105" s="1">
        <v>2991.78</v>
      </c>
      <c r="F105" s="1">
        <v>1028.3699999999999</v>
      </c>
      <c r="G105" s="1">
        <v>8485.56</v>
      </c>
      <c r="H105" s="1">
        <v>3937.3</v>
      </c>
      <c r="I105" s="1">
        <v>6.32</v>
      </c>
      <c r="J105" s="1">
        <f t="shared" si="2"/>
        <v>17572.809999999998</v>
      </c>
      <c r="K105" s="1">
        <f t="shared" si="3"/>
        <v>12422.86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pans="1:153" x14ac:dyDescent="0.25">
      <c r="B106" s="1" t="s">
        <v>94</v>
      </c>
      <c r="C106" s="1">
        <v>28</v>
      </c>
      <c r="D106" s="1">
        <v>635.86</v>
      </c>
      <c r="E106" s="1">
        <v>1110.79</v>
      </c>
      <c r="F106" s="1">
        <v>884</v>
      </c>
      <c r="G106" s="1">
        <v>14164.6</v>
      </c>
      <c r="H106" s="1">
        <v>6142.56</v>
      </c>
      <c r="I106" s="1">
        <v>0</v>
      </c>
      <c r="J106" s="1">
        <f t="shared" si="2"/>
        <v>22937.81</v>
      </c>
      <c r="K106" s="1">
        <f t="shared" si="3"/>
        <v>20307.16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pans="1:153" x14ac:dyDescent="0.25">
      <c r="B107" s="1" t="s">
        <v>95</v>
      </c>
      <c r="C107" s="1">
        <v>31</v>
      </c>
      <c r="D107" s="1">
        <v>263.95</v>
      </c>
      <c r="E107" s="1">
        <v>478.7</v>
      </c>
      <c r="F107" s="1">
        <v>336.58</v>
      </c>
      <c r="G107" s="1">
        <v>4338.2299999999996</v>
      </c>
      <c r="H107" s="1">
        <v>1683.59</v>
      </c>
      <c r="I107" s="1">
        <v>0</v>
      </c>
      <c r="J107" s="1">
        <f t="shared" si="2"/>
        <v>7101.0499999999993</v>
      </c>
      <c r="K107" s="1">
        <f t="shared" si="3"/>
        <v>6021.82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pans="1:153" x14ac:dyDescent="0.25">
      <c r="B108" s="1" t="s">
        <v>96</v>
      </c>
      <c r="C108" s="1">
        <v>46</v>
      </c>
      <c r="D108" s="1">
        <v>219.33</v>
      </c>
      <c r="E108" s="1">
        <v>350.14</v>
      </c>
      <c r="F108" s="1">
        <v>114.42</v>
      </c>
      <c r="G108" s="1">
        <v>5375</v>
      </c>
      <c r="H108" s="1">
        <v>837.2</v>
      </c>
      <c r="I108" s="1">
        <v>0</v>
      </c>
      <c r="J108" s="1">
        <f t="shared" si="2"/>
        <v>6896.09</v>
      </c>
      <c r="K108" s="1">
        <f t="shared" si="3"/>
        <v>6212.2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pans="1:153" x14ac:dyDescent="0.25">
      <c r="B109" s="1" t="s">
        <v>97</v>
      </c>
      <c r="C109" s="1">
        <v>33</v>
      </c>
      <c r="D109" s="1">
        <v>187.19</v>
      </c>
      <c r="E109" s="1">
        <v>246.83</v>
      </c>
      <c r="F109" s="1">
        <v>235.14</v>
      </c>
      <c r="G109" s="1">
        <v>8136.71</v>
      </c>
      <c r="H109" s="1">
        <v>1879.8</v>
      </c>
      <c r="I109" s="1">
        <v>36.49</v>
      </c>
      <c r="J109" s="1">
        <f t="shared" si="2"/>
        <v>10722.16</v>
      </c>
      <c r="K109" s="1">
        <f t="shared" si="3"/>
        <v>10016.51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pans="1:153" x14ac:dyDescent="0.25">
      <c r="B110" s="1" t="s">
        <v>98</v>
      </c>
      <c r="C110" s="1">
        <v>45</v>
      </c>
      <c r="D110" s="1">
        <v>214.79</v>
      </c>
      <c r="E110" s="1">
        <v>233.25</v>
      </c>
      <c r="F110" s="1">
        <v>202.49</v>
      </c>
      <c r="G110" s="1">
        <v>6802.44</v>
      </c>
      <c r="H110" s="1">
        <v>1949.32</v>
      </c>
      <c r="I110" s="1">
        <v>80.86</v>
      </c>
      <c r="J110" s="1">
        <f t="shared" si="2"/>
        <v>9483.15</v>
      </c>
      <c r="K110" s="1">
        <f t="shared" si="3"/>
        <v>8751.76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pans="1:153" x14ac:dyDescent="0.25">
      <c r="B111" s="1" t="s">
        <v>99</v>
      </c>
      <c r="C111" s="1">
        <v>47</v>
      </c>
      <c r="D111" s="1">
        <v>683.34</v>
      </c>
      <c r="E111" s="1">
        <v>594.37</v>
      </c>
      <c r="F111" s="1">
        <v>590.23</v>
      </c>
      <c r="G111" s="1">
        <v>11412.5</v>
      </c>
      <c r="H111" s="1">
        <v>1464.33</v>
      </c>
      <c r="I111" s="1">
        <v>26.42</v>
      </c>
      <c r="J111" s="1">
        <f t="shared" si="2"/>
        <v>14771.19</v>
      </c>
      <c r="K111" s="1">
        <f t="shared" si="3"/>
        <v>12876.83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pans="1:153" x14ac:dyDescent="0.25">
      <c r="B112" s="1" t="s">
        <v>100</v>
      </c>
      <c r="C112" s="1">
        <v>46</v>
      </c>
      <c r="D112" s="1">
        <v>514.98</v>
      </c>
      <c r="E112" s="1">
        <v>384.37</v>
      </c>
      <c r="F112" s="1">
        <v>281.77999999999997</v>
      </c>
      <c r="G112" s="1">
        <v>8452.4699999999993</v>
      </c>
      <c r="H112" s="1">
        <v>874.79</v>
      </c>
      <c r="I112" s="1">
        <v>0</v>
      </c>
      <c r="J112" s="1">
        <f t="shared" si="2"/>
        <v>10508.39</v>
      </c>
      <c r="K112" s="1">
        <f t="shared" si="3"/>
        <v>9327.2599999999984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pans="1:153" x14ac:dyDescent="0.25">
      <c r="B113" s="1" t="s">
        <v>101</v>
      </c>
      <c r="C113" s="1">
        <v>47</v>
      </c>
      <c r="D113" s="1">
        <v>752.22</v>
      </c>
      <c r="E113" s="1">
        <v>533.15</v>
      </c>
      <c r="F113" s="1">
        <v>431.61</v>
      </c>
      <c r="G113" s="1">
        <v>11610.62</v>
      </c>
      <c r="H113" s="1">
        <v>1311.43</v>
      </c>
      <c r="I113" s="1">
        <v>18.829999999999998</v>
      </c>
      <c r="J113" s="1">
        <f t="shared" si="2"/>
        <v>14657.86</v>
      </c>
      <c r="K113" s="1">
        <f t="shared" si="3"/>
        <v>12922.050000000001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pans="1:153" x14ac:dyDescent="0.25">
      <c r="B114" s="1" t="s">
        <v>102</v>
      </c>
      <c r="C114" s="4">
        <v>33</v>
      </c>
      <c r="D114" s="1">
        <v>401.42</v>
      </c>
      <c r="E114" s="1">
        <v>553.44000000000005</v>
      </c>
      <c r="F114" s="1">
        <v>619.65</v>
      </c>
      <c r="G114" s="1">
        <v>27309.18</v>
      </c>
      <c r="H114" s="1">
        <v>5861.76</v>
      </c>
      <c r="I114" s="1">
        <v>1393.9</v>
      </c>
      <c r="J114" s="4">
        <f t="shared" si="2"/>
        <v>36139.350000000006</v>
      </c>
      <c r="K114" s="4">
        <f t="shared" si="3"/>
        <v>33170.94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pans="1:153" x14ac:dyDescent="0.25">
      <c r="B115" s="1" t="s">
        <v>103</v>
      </c>
      <c r="C115" s="4">
        <v>42</v>
      </c>
      <c r="D115" s="1">
        <v>792.17</v>
      </c>
      <c r="E115" s="1">
        <v>1158.82</v>
      </c>
      <c r="F115" s="1">
        <v>877</v>
      </c>
      <c r="G115" s="1">
        <v>20660.37</v>
      </c>
      <c r="H115" s="1">
        <v>4487.0200000000004</v>
      </c>
      <c r="I115" s="1">
        <v>35.200000000000003</v>
      </c>
      <c r="J115" s="4">
        <f t="shared" si="2"/>
        <v>28010.58</v>
      </c>
      <c r="K115" s="4">
        <f t="shared" si="3"/>
        <v>25147.39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pans="1:153" x14ac:dyDescent="0.25">
      <c r="B116" s="1" t="s">
        <v>104</v>
      </c>
      <c r="C116" s="1">
        <v>54</v>
      </c>
      <c r="D116" s="1">
        <v>488.43</v>
      </c>
      <c r="E116" s="1">
        <v>376.11</v>
      </c>
      <c r="F116" s="1">
        <v>311.66000000000003</v>
      </c>
      <c r="G116" s="1">
        <v>8624.73</v>
      </c>
      <c r="H116" s="1">
        <v>906.1</v>
      </c>
      <c r="I116" s="1">
        <v>6.32</v>
      </c>
      <c r="J116" s="1">
        <f t="shared" si="2"/>
        <v>10713.35</v>
      </c>
      <c r="K116" s="1">
        <f t="shared" si="3"/>
        <v>9530.83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pans="1:153" x14ac:dyDescent="0.25">
      <c r="B117" s="1" t="s">
        <v>105</v>
      </c>
      <c r="C117" s="4">
        <v>47</v>
      </c>
      <c r="D117" s="1">
        <v>542.04</v>
      </c>
      <c r="E117" s="1">
        <v>894.98</v>
      </c>
      <c r="F117" s="1">
        <v>708.99</v>
      </c>
      <c r="G117" s="1">
        <v>17439.46</v>
      </c>
      <c r="H117" s="1">
        <v>6312.23</v>
      </c>
      <c r="I117" s="1">
        <v>88.96</v>
      </c>
      <c r="J117" s="1">
        <f t="shared" si="2"/>
        <v>25986.66</v>
      </c>
      <c r="K117" s="4">
        <f t="shared" si="3"/>
        <v>23751.69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pans="1:153" x14ac:dyDescent="0.25">
      <c r="B118" s="1" t="s">
        <v>106</v>
      </c>
      <c r="C118" s="1">
        <v>25</v>
      </c>
      <c r="D118" s="1">
        <v>692.23</v>
      </c>
      <c r="E118" s="1">
        <v>1315.93</v>
      </c>
      <c r="F118" s="1">
        <v>352.04</v>
      </c>
      <c r="G118" s="1">
        <v>10432.68</v>
      </c>
      <c r="H118" s="1">
        <v>3902.22</v>
      </c>
      <c r="I118" s="1">
        <v>799.69</v>
      </c>
      <c r="J118" s="1">
        <f t="shared" si="2"/>
        <v>17494.79</v>
      </c>
      <c r="K118" s="1">
        <f t="shared" si="3"/>
        <v>14334.9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pans="1:153" x14ac:dyDescent="0.25">
      <c r="B119" s="1" t="s">
        <v>107</v>
      </c>
      <c r="C119" s="4">
        <v>45</v>
      </c>
      <c r="D119" s="1">
        <v>918.07</v>
      </c>
      <c r="E119" s="1">
        <v>1402.97</v>
      </c>
      <c r="F119" s="1">
        <v>867.08</v>
      </c>
      <c r="G119" s="1">
        <v>31142.12</v>
      </c>
      <c r="H119" s="1">
        <v>4543.71</v>
      </c>
      <c r="I119" s="1">
        <v>91.33</v>
      </c>
      <c r="J119" s="4">
        <f t="shared" si="2"/>
        <v>38965.279999999999</v>
      </c>
      <c r="K119" s="4">
        <f t="shared" si="3"/>
        <v>35685.83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pans="1:153" x14ac:dyDescent="0.25">
      <c r="B120" s="1" t="s">
        <v>108</v>
      </c>
      <c r="C120" s="1">
        <v>59</v>
      </c>
      <c r="D120" s="1">
        <v>438.28</v>
      </c>
      <c r="E120" s="1">
        <v>384.17</v>
      </c>
      <c r="F120" s="1">
        <v>237.39</v>
      </c>
      <c r="G120" s="1">
        <v>9861.5400000000009</v>
      </c>
      <c r="H120" s="1">
        <v>1021.88</v>
      </c>
      <c r="I120" s="1">
        <v>16.489999999999998</v>
      </c>
      <c r="J120" s="1">
        <f t="shared" si="2"/>
        <v>11959.75</v>
      </c>
      <c r="K120" s="1">
        <f t="shared" si="3"/>
        <v>10883.42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pans="1:153" x14ac:dyDescent="0.25">
      <c r="B121" s="1" t="s">
        <v>109</v>
      </c>
      <c r="C121" s="1">
        <v>35</v>
      </c>
      <c r="D121" s="1">
        <v>220.75</v>
      </c>
      <c r="E121" s="1">
        <v>270.81</v>
      </c>
      <c r="F121" s="1">
        <v>225.98</v>
      </c>
      <c r="G121" s="1">
        <v>8621.7199999999993</v>
      </c>
      <c r="H121" s="1">
        <v>1860.09</v>
      </c>
      <c r="I121" s="1">
        <v>69.84</v>
      </c>
      <c r="J121" s="1">
        <f t="shared" si="2"/>
        <v>11269.189999999999</v>
      </c>
      <c r="K121" s="1">
        <f t="shared" si="3"/>
        <v>10481.81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pans="1:153" x14ac:dyDescent="0.25">
      <c r="B122" s="1" t="s">
        <v>110</v>
      </c>
      <c r="C122" s="1">
        <v>50</v>
      </c>
      <c r="D122" s="1">
        <v>164.81</v>
      </c>
      <c r="E122" s="1">
        <v>164.07</v>
      </c>
      <c r="F122" s="1">
        <v>193.86</v>
      </c>
      <c r="G122" s="1">
        <v>2787.89</v>
      </c>
      <c r="H122" s="1">
        <v>351.31</v>
      </c>
      <c r="I122" s="1">
        <v>212.18</v>
      </c>
      <c r="J122" s="1">
        <f t="shared" si="2"/>
        <v>3874.12</v>
      </c>
      <c r="K122" s="1">
        <f t="shared" si="3"/>
        <v>3139.2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pans="1:153" x14ac:dyDescent="0.25">
      <c r="B123" s="1" t="s">
        <v>111</v>
      </c>
      <c r="C123" s="1">
        <v>39</v>
      </c>
      <c r="D123" s="1">
        <v>144.06</v>
      </c>
      <c r="E123" s="1">
        <v>299.88</v>
      </c>
      <c r="F123" s="1">
        <v>159.79</v>
      </c>
      <c r="G123" s="1">
        <v>6151.93</v>
      </c>
      <c r="H123" s="1">
        <v>1206.3</v>
      </c>
      <c r="I123" s="1">
        <v>182.45</v>
      </c>
      <c r="J123" s="1">
        <f t="shared" si="2"/>
        <v>8144.41</v>
      </c>
      <c r="K123" s="1">
        <f t="shared" si="3"/>
        <v>7358.2300000000005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pans="1:153" x14ac:dyDescent="0.25">
      <c r="B124" s="1" t="s">
        <v>112</v>
      </c>
      <c r="C124" s="1">
        <v>37</v>
      </c>
      <c r="D124" s="1">
        <v>171.79</v>
      </c>
      <c r="E124" s="1">
        <v>328.12</v>
      </c>
      <c r="F124" s="1">
        <v>205.02</v>
      </c>
      <c r="G124" s="1">
        <v>7183.98</v>
      </c>
      <c r="H124" s="1">
        <v>1465.37</v>
      </c>
      <c r="I124" s="1">
        <v>256.95999999999998</v>
      </c>
      <c r="J124" s="1">
        <f t="shared" si="2"/>
        <v>9611.239999999998</v>
      </c>
      <c r="K124" s="1">
        <f t="shared" si="3"/>
        <v>8649.3499999999985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pans="1:153" x14ac:dyDescent="0.25">
      <c r="B125" s="1" t="s">
        <v>113</v>
      </c>
      <c r="C125" s="1">
        <v>40</v>
      </c>
      <c r="D125" s="1">
        <v>169.53</v>
      </c>
      <c r="E125" s="1">
        <v>437.78</v>
      </c>
      <c r="F125" s="1">
        <v>162.85</v>
      </c>
      <c r="G125" s="1">
        <v>9649.68</v>
      </c>
      <c r="H125" s="1">
        <v>1741.75</v>
      </c>
      <c r="I125" s="1">
        <v>239.27</v>
      </c>
      <c r="J125" s="1">
        <f t="shared" si="2"/>
        <v>12400.86</v>
      </c>
      <c r="K125" s="1">
        <f t="shared" si="3"/>
        <v>11391.43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pans="1:153" x14ac:dyDescent="0.25">
      <c r="B126" s="1" t="s">
        <v>114</v>
      </c>
      <c r="C126" s="1">
        <v>48</v>
      </c>
      <c r="D126" s="1">
        <v>418.7</v>
      </c>
      <c r="E126" s="1">
        <v>904.1</v>
      </c>
      <c r="F126" s="1">
        <v>485.47</v>
      </c>
      <c r="G126" s="1">
        <v>14424.95</v>
      </c>
      <c r="H126" s="1">
        <v>2706.68</v>
      </c>
      <c r="I126" s="1">
        <v>76.2</v>
      </c>
      <c r="J126" s="1">
        <f t="shared" si="2"/>
        <v>19016.100000000002</v>
      </c>
      <c r="K126" s="1">
        <f t="shared" si="3"/>
        <v>17131.63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pans="1:153" s="3" customFormat="1" x14ac:dyDescent="0.25">
      <c r="A127" s="1"/>
      <c r="B127" s="1" t="s">
        <v>115</v>
      </c>
      <c r="C127" s="4">
        <v>48</v>
      </c>
      <c r="D127" s="1">
        <v>687.49</v>
      </c>
      <c r="E127" s="1">
        <v>1402.97</v>
      </c>
      <c r="F127" s="1">
        <v>604.03</v>
      </c>
      <c r="G127" s="1">
        <v>20808.599999999999</v>
      </c>
      <c r="H127" s="1">
        <v>2943.58</v>
      </c>
      <c r="I127" s="1">
        <v>99.25</v>
      </c>
      <c r="J127" s="4">
        <f t="shared" si="2"/>
        <v>26545.919999999998</v>
      </c>
      <c r="K127" s="4">
        <f t="shared" si="3"/>
        <v>23752.18</v>
      </c>
      <c r="L127" s="1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pans="1:153" x14ac:dyDescent="0.25">
      <c r="B128" s="1" t="s">
        <v>116</v>
      </c>
      <c r="C128" s="1">
        <v>43</v>
      </c>
      <c r="D128" s="1">
        <v>209.49</v>
      </c>
      <c r="E128" s="1">
        <v>303.56</v>
      </c>
      <c r="F128" s="1">
        <v>240.36</v>
      </c>
      <c r="G128" s="1">
        <v>11095.8</v>
      </c>
      <c r="H128" s="1">
        <v>1089.6300000000001</v>
      </c>
      <c r="I128" s="1">
        <v>133.66</v>
      </c>
      <c r="J128" s="1">
        <f t="shared" si="2"/>
        <v>13072.5</v>
      </c>
      <c r="K128" s="1">
        <f t="shared" si="3"/>
        <v>12185.43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pans="1:153" x14ac:dyDescent="0.25">
      <c r="A129" s="3"/>
      <c r="B129" s="3" t="s">
        <v>117</v>
      </c>
      <c r="C129" s="4">
        <v>44.3</v>
      </c>
      <c r="D129" s="3">
        <v>619.28</v>
      </c>
      <c r="E129" s="3">
        <v>739.3</v>
      </c>
      <c r="F129" s="3">
        <v>708.69</v>
      </c>
      <c r="G129" s="3">
        <v>30128.05</v>
      </c>
      <c r="H129" s="3">
        <v>4166.33</v>
      </c>
      <c r="I129" s="3">
        <v>62.94</v>
      </c>
      <c r="J129" s="4">
        <f t="shared" si="2"/>
        <v>36424.590000000004</v>
      </c>
      <c r="K129" s="4">
        <f t="shared" si="3"/>
        <v>34294.379999999997</v>
      </c>
      <c r="L129" s="3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pans="1:153" x14ac:dyDescent="0.25">
      <c r="B130" s="1" t="s">
        <v>118</v>
      </c>
      <c r="C130" s="4">
        <v>49</v>
      </c>
      <c r="D130" s="1">
        <v>474.06</v>
      </c>
      <c r="E130" s="1">
        <v>539.66</v>
      </c>
      <c r="F130" s="1">
        <v>517.65</v>
      </c>
      <c r="G130" s="1">
        <v>26497.82</v>
      </c>
      <c r="H130" s="1">
        <v>2517.2600000000002</v>
      </c>
      <c r="I130" s="1">
        <v>118.47</v>
      </c>
      <c r="J130" s="4">
        <f t="shared" si="2"/>
        <v>30664.92</v>
      </c>
      <c r="K130" s="4">
        <f t="shared" si="3"/>
        <v>29015.08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pans="1:153" x14ac:dyDescent="0.25">
      <c r="B131" s="1" t="s">
        <v>119</v>
      </c>
      <c r="C131" s="1">
        <v>31</v>
      </c>
      <c r="D131" s="1">
        <v>402.85</v>
      </c>
      <c r="E131" s="1">
        <v>315.83999999999997</v>
      </c>
      <c r="F131" s="1">
        <v>301.35000000000002</v>
      </c>
      <c r="G131" s="1">
        <v>16799.080000000002</v>
      </c>
      <c r="H131" s="1">
        <v>3407.66</v>
      </c>
      <c r="I131" s="1">
        <v>80.209999999999994</v>
      </c>
      <c r="J131" s="1">
        <f t="shared" si="2"/>
        <v>21306.99</v>
      </c>
      <c r="K131" s="1">
        <f t="shared" si="3"/>
        <v>20206.740000000002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pans="1:153" x14ac:dyDescent="0.25">
      <c r="B132" s="1" t="s">
        <v>120</v>
      </c>
      <c r="C132" s="1">
        <v>43</v>
      </c>
      <c r="D132" s="1">
        <v>249.44</v>
      </c>
      <c r="E132" s="1">
        <v>207.12</v>
      </c>
      <c r="F132" s="1">
        <v>196.48</v>
      </c>
      <c r="G132" s="1">
        <v>5926.89</v>
      </c>
      <c r="H132" s="1">
        <v>782.89</v>
      </c>
      <c r="I132" s="1">
        <v>117.52</v>
      </c>
      <c r="J132" s="1">
        <f t="shared" si="2"/>
        <v>7480.3400000000011</v>
      </c>
      <c r="K132" s="1">
        <f t="shared" si="3"/>
        <v>6709.7800000000007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pans="1:153" x14ac:dyDescent="0.25">
      <c r="B133" s="1" t="s">
        <v>121</v>
      </c>
      <c r="C133" s="1">
        <v>48</v>
      </c>
      <c r="D133" s="1">
        <v>289.08999999999997</v>
      </c>
      <c r="E133" s="1">
        <v>491.61</v>
      </c>
      <c r="F133" s="1">
        <v>355.28</v>
      </c>
      <c r="G133" s="1">
        <v>14768.92</v>
      </c>
      <c r="H133" s="1">
        <v>3907.38</v>
      </c>
      <c r="I133" s="1">
        <v>612.41</v>
      </c>
      <c r="J133" s="1">
        <f t="shared" si="2"/>
        <v>20424.689999999999</v>
      </c>
      <c r="K133" s="1">
        <f t="shared" si="3"/>
        <v>18676.3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pans="1:153" x14ac:dyDescent="0.25">
      <c r="B134" s="1" t="s">
        <v>122</v>
      </c>
      <c r="C134" s="1">
        <v>43</v>
      </c>
      <c r="D134" s="1">
        <v>609.74</v>
      </c>
      <c r="E134" s="1">
        <v>466.37</v>
      </c>
      <c r="F134" s="1">
        <v>361.16</v>
      </c>
      <c r="G134" s="1">
        <v>10166.280000000001</v>
      </c>
      <c r="H134" s="1">
        <v>1088.5899999999999</v>
      </c>
      <c r="I134" s="1">
        <v>13.84</v>
      </c>
      <c r="J134" s="1">
        <f t="shared" si="2"/>
        <v>12705.980000000001</v>
      </c>
      <c r="K134" s="1">
        <f t="shared" si="3"/>
        <v>11254.87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pans="1:153" x14ac:dyDescent="0.25">
      <c r="B135" s="1" t="s">
        <v>123</v>
      </c>
      <c r="C135" s="1">
        <v>50</v>
      </c>
      <c r="D135" s="1">
        <v>268.88</v>
      </c>
      <c r="E135" s="1">
        <v>447.98</v>
      </c>
      <c r="F135" s="1">
        <v>221.29</v>
      </c>
      <c r="G135" s="1">
        <v>8340.43</v>
      </c>
      <c r="H135" s="1">
        <v>1581.78</v>
      </c>
      <c r="I135" s="1">
        <v>69.099999999999994</v>
      </c>
      <c r="J135" s="1">
        <f t="shared" si="2"/>
        <v>10929.460000000001</v>
      </c>
      <c r="K135" s="1">
        <f t="shared" si="3"/>
        <v>9922.2100000000009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pans="1:153" x14ac:dyDescent="0.25">
      <c r="B136" s="1" t="s">
        <v>124</v>
      </c>
      <c r="C136" s="1">
        <v>34</v>
      </c>
      <c r="D136" s="1">
        <v>384.43</v>
      </c>
      <c r="E136" s="1">
        <v>434.87</v>
      </c>
      <c r="F136" s="1">
        <v>221.29</v>
      </c>
      <c r="G136" s="1">
        <v>5354.11</v>
      </c>
      <c r="H136" s="1">
        <v>1784.31</v>
      </c>
      <c r="I136" s="1">
        <v>124.01</v>
      </c>
      <c r="J136" s="1">
        <f t="shared" si="2"/>
        <v>8303.02</v>
      </c>
      <c r="K136" s="1">
        <f t="shared" si="3"/>
        <v>7138.42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pans="1:153" x14ac:dyDescent="0.25">
      <c r="B137" s="1" t="s">
        <v>125</v>
      </c>
      <c r="C137" s="1">
        <v>57</v>
      </c>
      <c r="D137" s="1">
        <v>930.85</v>
      </c>
      <c r="E137" s="1">
        <v>1089.01</v>
      </c>
      <c r="F137" s="1">
        <v>646.99</v>
      </c>
      <c r="G137" s="1">
        <v>19611.88</v>
      </c>
      <c r="H137" s="1">
        <v>2465.48</v>
      </c>
      <c r="I137" s="1">
        <v>40.14</v>
      </c>
      <c r="J137" s="1">
        <f t="shared" si="2"/>
        <v>24784.350000000002</v>
      </c>
      <c r="K137" s="1">
        <f t="shared" si="3"/>
        <v>22077.360000000001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pans="1:153" s="3" customFormat="1" x14ac:dyDescent="0.25">
      <c r="A138" s="1"/>
      <c r="B138" s="1" t="s">
        <v>126</v>
      </c>
      <c r="C138" s="4">
        <v>40</v>
      </c>
      <c r="D138" s="1">
        <v>386.82</v>
      </c>
      <c r="E138" s="1">
        <v>489.22</v>
      </c>
      <c r="F138" s="1">
        <v>477.47</v>
      </c>
      <c r="G138" s="1">
        <v>19637.830000000002</v>
      </c>
      <c r="H138" s="1">
        <v>4384.95</v>
      </c>
      <c r="I138" s="1">
        <v>121.72</v>
      </c>
      <c r="J138" s="1">
        <f t="shared" ref="J138:J142" si="4">SUM(D138:I138)</f>
        <v>25498.010000000002</v>
      </c>
      <c r="K138" s="4">
        <f t="shared" ref="K138:K142" si="5">G138+H138</f>
        <v>24022.780000000002</v>
      </c>
      <c r="L138" s="1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pans="1:153" x14ac:dyDescent="0.25">
      <c r="B139" s="1" t="s">
        <v>127</v>
      </c>
      <c r="C139" s="1">
        <v>33</v>
      </c>
      <c r="D139" s="1">
        <v>240.06</v>
      </c>
      <c r="E139" s="1">
        <v>363.55</v>
      </c>
      <c r="F139" s="1">
        <v>232.88</v>
      </c>
      <c r="G139" s="1">
        <v>13283.99</v>
      </c>
      <c r="H139" s="1">
        <v>3529.54</v>
      </c>
      <c r="I139" s="1">
        <v>154.05000000000001</v>
      </c>
      <c r="J139" s="1">
        <f t="shared" si="4"/>
        <v>17804.07</v>
      </c>
      <c r="K139" s="1">
        <f t="shared" si="5"/>
        <v>16813.53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pans="1:153" x14ac:dyDescent="0.25">
      <c r="A140" s="3"/>
      <c r="B140" s="3" t="s">
        <v>128</v>
      </c>
      <c r="C140" s="4">
        <v>30</v>
      </c>
      <c r="D140" s="3">
        <v>434.27</v>
      </c>
      <c r="E140" s="3">
        <v>587.80999999999995</v>
      </c>
      <c r="F140" s="3">
        <v>515.66</v>
      </c>
      <c r="G140" s="3">
        <v>26126.44</v>
      </c>
      <c r="H140" s="3">
        <v>4094.13</v>
      </c>
      <c r="I140" s="3">
        <v>195.17</v>
      </c>
      <c r="J140" s="4">
        <f t="shared" si="4"/>
        <v>31953.48</v>
      </c>
      <c r="K140" s="4">
        <f t="shared" si="5"/>
        <v>30220.57</v>
      </c>
      <c r="L140" s="3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pans="1:153" x14ac:dyDescent="0.25">
      <c r="B141" s="1" t="s">
        <v>129</v>
      </c>
      <c r="C141" s="1">
        <v>61</v>
      </c>
      <c r="D141" s="1">
        <v>988.89</v>
      </c>
      <c r="E141" s="1">
        <v>1063.06</v>
      </c>
      <c r="F141" s="1">
        <v>555.84</v>
      </c>
      <c r="G141" s="1">
        <v>12872.48</v>
      </c>
      <c r="H141" s="1">
        <v>1213.58</v>
      </c>
      <c r="I141" s="1">
        <v>16.489999999999998</v>
      </c>
      <c r="J141" s="1">
        <f t="shared" si="4"/>
        <v>16710.34</v>
      </c>
      <c r="K141" s="1">
        <f t="shared" si="5"/>
        <v>14086.06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pans="1:153" x14ac:dyDescent="0.25">
      <c r="B142" s="1" t="s">
        <v>130</v>
      </c>
      <c r="C142" s="1">
        <v>45</v>
      </c>
      <c r="D142" s="1">
        <v>210.15</v>
      </c>
      <c r="E142" s="1">
        <v>345.4</v>
      </c>
      <c r="F142" s="1">
        <v>192.1</v>
      </c>
      <c r="G142" s="1">
        <v>6476.67</v>
      </c>
      <c r="H142" s="1">
        <v>1207.3399999999999</v>
      </c>
      <c r="I142" s="1">
        <v>173.08</v>
      </c>
      <c r="J142" s="1">
        <f t="shared" si="4"/>
        <v>8604.74</v>
      </c>
      <c r="K142" s="1">
        <f t="shared" si="5"/>
        <v>7684.01</v>
      </c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pans="1:153" x14ac:dyDescent="0.25">
      <c r="M14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Spreadsheet 1</vt:lpstr>
      <vt:lpstr>Spreadsheet 2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Lardelli</dc:creator>
  <cp:lastModifiedBy>Michael Lardelli</cp:lastModifiedBy>
  <dcterms:created xsi:type="dcterms:W3CDTF">2023-03-22T23:38:52Z</dcterms:created>
  <dcterms:modified xsi:type="dcterms:W3CDTF">2023-04-21T00:53:01Z</dcterms:modified>
</cp:coreProperties>
</file>