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3930E6D5-2022-4191-B3B6-5DFB4B4E124E}" xr6:coauthVersionLast="36" xr6:coauthVersionMax="36" xr10:uidLastSave="{00000000-0000-0000-0000-000000000000}"/>
  <bookViews>
    <workbookView xWindow="0" yWindow="0" windowWidth="23016" windowHeight="8304" xr2:uid="{00000000-000D-0000-FFFF-FFFF00000000}"/>
  </bookViews>
  <sheets>
    <sheet name="S1_Deco vs all" sheetId="1" r:id="rId1"/>
    <sheet name="S2_Fresh vs all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5" l="1"/>
  <c r="G64" i="5"/>
  <c r="F64" i="5"/>
  <c r="I63" i="5"/>
  <c r="G63" i="5"/>
  <c r="F63" i="5"/>
  <c r="I40" i="5"/>
  <c r="G40" i="5"/>
  <c r="F40" i="5"/>
  <c r="I39" i="5"/>
  <c r="G39" i="5"/>
  <c r="F39" i="5"/>
  <c r="I39" i="1" l="1"/>
  <c r="I38" i="1"/>
  <c r="I63" i="1"/>
  <c r="I62" i="1"/>
  <c r="G63" i="1" l="1"/>
  <c r="F63" i="1"/>
  <c r="G62" i="1"/>
  <c r="F62" i="1"/>
  <c r="G39" i="1"/>
  <c r="G38" i="1"/>
  <c r="F39" i="1"/>
  <c r="F38" i="1"/>
</calcChain>
</file>

<file path=xl/sharedStrings.xml><?xml version="1.0" encoding="utf-8"?>
<sst xmlns="http://schemas.openxmlformats.org/spreadsheetml/2006/main" count="275" uniqueCount="52">
  <si>
    <t>PEA</t>
  </si>
  <si>
    <t>Cryo 6 m</t>
  </si>
  <si>
    <t>Cryo 10 y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</si>
  <si>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</si>
  <si>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</si>
  <si>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</si>
  <si>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</si>
  <si>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</si>
  <si>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</si>
  <si>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</si>
  <si>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</si>
  <si>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</si>
  <si>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AV</t>
  </si>
  <si>
    <t>SD</t>
  </si>
  <si>
    <t>OEA</t>
  </si>
  <si>
    <t>AEA</t>
  </si>
  <si>
    <t>P6 (P11)</t>
  </si>
  <si>
    <t>P8 (P10)</t>
  </si>
  <si>
    <t>Samples</t>
  </si>
  <si>
    <t>P value</t>
  </si>
  <si>
    <t>Significance</t>
  </si>
  <si>
    <t>&lt;0.0001</t>
  </si>
  <si>
    <t>****</t>
  </si>
  <si>
    <t>*</t>
  </si>
  <si>
    <t>**</t>
  </si>
  <si>
    <t>***</t>
  </si>
  <si>
    <t>ns</t>
  </si>
  <si>
    <t>Mann-Whitney U test</t>
  </si>
  <si>
    <t>&gt;0.9999</t>
  </si>
  <si>
    <t>n/a</t>
  </si>
  <si>
    <t>Cryo 4 y</t>
  </si>
  <si>
    <t>Fresh</t>
  </si>
  <si>
    <t>Deco</t>
  </si>
  <si>
    <t>Cryo 1 y</t>
  </si>
  <si>
    <t>F-Dry 1 y</t>
  </si>
  <si>
    <t>Deco vs Fresh</t>
  </si>
  <si>
    <t>Deco vs Cryo 6 m</t>
  </si>
  <si>
    <t>Deco vs Cryo 1 y</t>
  </si>
  <si>
    <t>Deco vs Cryo 4 y</t>
  </si>
  <si>
    <t>Deco vs Cryo 10 y</t>
  </si>
  <si>
    <t>Deco vs F-Dry 1 y</t>
  </si>
  <si>
    <t>Fresh vs Cryo 6 m</t>
  </si>
  <si>
    <t>Fresh vs Cryo 1 y</t>
  </si>
  <si>
    <t>Fresh vs Cryo 4 y</t>
  </si>
  <si>
    <t>Freshvs Cryo 10 y</t>
  </si>
  <si>
    <t>Fresh vs F-Dry 1 y</t>
  </si>
  <si>
    <t>Fresh vs Cryo 10 y</t>
  </si>
  <si>
    <t>Placenta</t>
  </si>
  <si>
    <t>Statistical significance between decontaminated and other samples (fresh, cryopreserved, freeze-dried)</t>
  </si>
  <si>
    <t xml:space="preserve">Supplementary Table S1 </t>
  </si>
  <si>
    <t>Statistical significance between fresh and other samples (cryopreserved, freeze-dried)</t>
  </si>
  <si>
    <t xml:space="preserve">Supplementary Table S2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</si>
</sst>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2" fontId="0" fillId="0" borderId="1" xfId="0" applyNumberFormat="1" applyFont="1" applyBorder="1"/>
    <xf numFmtId="2" fontId="9" fillId="0" borderId="1" xfId="0" applyNumberFormat="1" applyFont="1" applyBorder="1"/>
    <xf numFmtId="2" fontId="2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/>
    <xf numFmtId="0" fontId="8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2" fillId="0" borderId="1" xfId="0" applyFont="1" applyBorder="1"/>
    <xf numFmtId="0" fontId="0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15" fillId="0" borderId="1" xfId="0" applyFont="1" applyBorder="1"/>
    <xf numFmtId="1" fontId="0" fillId="0" borderId="1" xfId="0" applyNumberFormat="1" applyFont="1" applyBorder="1"/>
    <xf numFmtId="0" fontId="17" fillId="0" borderId="1" xfId="0" applyFont="1" applyBorder="1"/>
    <xf numFmtId="1" fontId="13" fillId="0" borderId="1" xfId="0" applyNumberFormat="1" applyFont="1" applyBorder="1"/>
    <xf numFmtId="1" fontId="19" fillId="0" borderId="1" xfId="0" applyNumberFormat="1" applyFont="1" applyBorder="1"/>
    <xf numFmtId="1" fontId="18" fillId="0" borderId="1" xfId="0" applyNumberFormat="1" applyFont="1" applyBorder="1"/>
    <xf numFmtId="1" fontId="20" fillId="0" borderId="1" xfId="0" applyNumberFormat="1" applyFont="1" applyBorder="1"/>
    <xf numFmtId="2" fontId="13" fillId="0" borderId="1" xfId="0" applyNumberFormat="1" applyFont="1" applyBorder="1"/>
    <xf numFmtId="0" fontId="1" fillId="0" borderId="1" xfId="0" applyFont="1" applyBorder="1"/>
    <xf numFmtId="0" fontId="4" fillId="3" borderId="1" xfId="0" applyFont="1" applyFill="1" applyBorder="1"/>
    <xf numFmtId="2" fontId="2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21" fillId="0" borderId="1" xfId="0" applyNumberFormat="1" applyFont="1" applyBorder="1"/>
    <xf numFmtId="0" fontId="16" fillId="3" borderId="1" xfId="0" applyFont="1" applyFill="1" applyBorder="1"/>
    <xf numFmtId="165" fontId="9" fillId="0" borderId="1" xfId="0" applyNumberFormat="1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2" fontId="21" fillId="0" borderId="1" xfId="0" applyNumberFormat="1" applyFont="1" applyBorder="1" applyAlignment="1">
      <alignment horizontal="right"/>
    </xf>
    <xf numFmtId="2" fontId="24" fillId="0" borderId="1" xfId="0" applyNumberFormat="1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/>
    </xf>
    <xf numFmtId="0" fontId="25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2" fontId="9" fillId="0" borderId="2" xfId="0" applyNumberFormat="1" applyFont="1" applyBorder="1" applyAlignment="1">
      <alignment horizontal="right"/>
    </xf>
    <xf numFmtId="2" fontId="9" fillId="0" borderId="2" xfId="0" applyNumberFormat="1" applyFont="1" applyFill="1" applyBorder="1" applyAlignment="1">
      <alignment horizontal="right"/>
    </xf>
    <xf numFmtId="0" fontId="26" fillId="0" borderId="1" xfId="0" applyFont="1" applyBorder="1"/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</cellXfs>
  <cellStyles count="2">
    <cellStyle name="Normální" xfId="0" builtinId="0"/>
    <cellStyle name="Správně 2" xfId="1" xr:uid="{061FEC65-0D4D-41AD-9813-ACA5F6891A5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</xdr:colOff>
      <xdr:row>51</xdr:row>
      <xdr:rowOff>15240</xdr:rowOff>
    </xdr:from>
    <xdr:to>
      <xdr:col>16</xdr:col>
      <xdr:colOff>625230</xdr:colOff>
      <xdr:row>64</xdr:row>
      <xdr:rowOff>178312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13C51F-427E-4B97-8F19-BC46A4A76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7045" y="9220200"/>
          <a:ext cx="5446785" cy="254051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3315</xdr:colOff>
      <xdr:row>27</xdr:row>
      <xdr:rowOff>15240</xdr:rowOff>
    </xdr:from>
    <xdr:to>
      <xdr:col>16</xdr:col>
      <xdr:colOff>585492</xdr:colOff>
      <xdr:row>40</xdr:row>
      <xdr:rowOff>170692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87CB09D-6165-4425-9ABA-198F1625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455" y="4815840"/>
          <a:ext cx="5405637" cy="253289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6630</xdr:colOff>
      <xdr:row>4</xdr:row>
      <xdr:rowOff>23775</xdr:rowOff>
    </xdr:from>
    <xdr:to>
      <xdr:col>17</xdr:col>
      <xdr:colOff>11211</xdr:colOff>
      <xdr:row>17</xdr:row>
      <xdr:rowOff>179227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9526DA2-0684-4DF4-B1EE-BF4EED33D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770" y="587655"/>
          <a:ext cx="5483361" cy="253289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18728</xdr:colOff>
      <xdr:row>51</xdr:row>
      <xdr:rowOff>189974</xdr:rowOff>
    </xdr:from>
    <xdr:to>
      <xdr:col>17</xdr:col>
      <xdr:colOff>20078</xdr:colOff>
      <xdr:row>67</xdr:row>
      <xdr:rowOff>92422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FAB4C1-AE05-4C8C-B188-1B0C54679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3868" y="9379694"/>
          <a:ext cx="5495370" cy="292758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30179</xdr:colOff>
      <xdr:row>28</xdr:row>
      <xdr:rowOff>9607</xdr:rowOff>
    </xdr:from>
    <xdr:to>
      <xdr:col>17</xdr:col>
      <xdr:colOff>17145</xdr:colOff>
      <xdr:row>44</xdr:row>
      <xdr:rowOff>47735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A4E254-106A-4E38-A84E-79061E09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5319" y="4794967"/>
          <a:ext cx="5480986" cy="296420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721997</xdr:colOff>
      <xdr:row>3</xdr:row>
      <xdr:rowOff>190501</xdr:rowOff>
    </xdr:from>
    <xdr:to>
      <xdr:col>17</xdr:col>
      <xdr:colOff>46278</xdr:colOff>
      <xdr:row>20</xdr:row>
      <xdr:rowOff>6701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E38A9D-8565-4612-8143-7B96A634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33237" y="571501"/>
          <a:ext cx="5542201" cy="29404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GridLines="0" tabSelected="1" zoomScaleNormal="100" workbookViewId="0">
      <selection activeCell="B2" sqref="B2:K2"/>
    </sheetView>
  </sheetViews>
  <sheetFormatPr defaultColWidth="9.109375" defaultRowHeight="14.4" x14ac:dyDescent="0.3"/>
  <cols>
    <col min="1" max="2" width="9.109375" style="1"/>
    <col min="3" max="3" width="9.5546875" style="1" bestFit="1" customWidth="1"/>
    <col min="4" max="6" width="10.5546875" style="1" bestFit="1" customWidth="1"/>
    <col min="7" max="8" width="9.5546875" style="1" bestFit="1" customWidth="1"/>
    <col min="9" max="10" width="10.5546875" style="1" bestFit="1" customWidth="1"/>
    <col min="11" max="11" width="21.109375" style="1" bestFit="1" customWidth="1"/>
    <col min="12" max="12" width="9" style="1" customWidth="1"/>
    <col min="13" max="13" width="11.5546875" style="1" bestFit="1" customWidth="1"/>
    <col min="14" max="17" width="9.5546875" style="1" bestFit="1" customWidth="1"/>
    <col min="18" max="21" width="9.109375" style="1"/>
    <col min="22" max="23" width="9.5546875" style="1" bestFit="1" customWidth="1"/>
    <col min="24" max="24" width="10.5546875" style="1" bestFit="1" customWidth="1"/>
    <col min="25" max="27" width="9.5546875" style="1" bestFit="1" customWidth="1"/>
    <col min="28" max="29" width="10.5546875" style="1" bestFit="1" customWidth="1"/>
    <col min="30" max="16384" width="9.109375" style="1"/>
  </cols>
  <sheetData>
    <row r="1" spans="2:29" s="2" customFormat="1" ht="15.6" x14ac:dyDescent="0.3">
      <c r="B1" s="23" t="s">
        <v>49</v>
      </c>
      <c r="C1" s="24"/>
    </row>
    <row r="2" spans="2:29" s="2" customFormat="1" ht="15.6" x14ac:dyDescent="0.3">
      <c r="B2" s="23" t="s">
        <v>48</v>
      </c>
      <c r="C2" s="24"/>
    </row>
    <row r="3" spans="2:29" s="2" customFormat="1" x14ac:dyDescent="0.3">
      <c r="B3" s="14"/>
      <c r="D3" s="32"/>
      <c r="K3" s="33"/>
      <c r="P3" s="37"/>
      <c r="Q3" s="37"/>
      <c r="R3" s="37"/>
      <c r="S3" s="37"/>
    </row>
    <row r="4" spans="2:29" s="2" customFormat="1" ht="15.6" x14ac:dyDescent="0.3">
      <c r="B4" s="40" t="s">
        <v>0</v>
      </c>
      <c r="U4" s="4"/>
    </row>
    <row r="5" spans="2:29" s="2" customFormat="1" x14ac:dyDescent="0.3">
      <c r="B5" s="39" t="s">
        <v>47</v>
      </c>
      <c r="C5" s="49" t="s">
        <v>31</v>
      </c>
      <c r="D5" s="49" t="s">
        <v>32</v>
      </c>
      <c r="E5" s="49" t="s">
        <v>1</v>
      </c>
      <c r="F5" s="49" t="s">
        <v>33</v>
      </c>
      <c r="G5" s="49" t="s">
        <v>30</v>
      </c>
      <c r="H5" s="49" t="s">
        <v>2</v>
      </c>
      <c r="I5" s="50" t="s">
        <v>34</v>
      </c>
      <c r="N5" s="6"/>
      <c r="O5" s="6"/>
      <c r="X5" s="6"/>
      <c r="Y5" s="6"/>
      <c r="Z5" s="6"/>
      <c r="AA5" s="6"/>
      <c r="AB5" s="6"/>
      <c r="AC5" s="6"/>
    </row>
    <row r="6" spans="2:29" s="2" customFormat="1" x14ac:dyDescent="0.3">
      <c r="B6" s="6" t="s">
        <v>3</v>
      </c>
      <c r="C6" s="7">
        <v>217.545577728501</v>
      </c>
      <c r="D6" s="7">
        <v>1487.36228039305</v>
      </c>
      <c r="E6" s="8">
        <v>1817.5</v>
      </c>
      <c r="F6" s="7">
        <v>1362.3333333333333</v>
      </c>
      <c r="G6" s="7">
        <v>991.33333333333337</v>
      </c>
      <c r="H6" s="7">
        <v>267</v>
      </c>
      <c r="I6" s="54">
        <v>2013.8772077375932</v>
      </c>
      <c r="N6" s="7"/>
      <c r="O6" s="7"/>
      <c r="P6" s="7"/>
      <c r="Q6" s="7"/>
      <c r="U6" s="6"/>
      <c r="V6" s="7"/>
      <c r="W6" s="7"/>
      <c r="X6" s="7"/>
      <c r="Y6" s="7"/>
      <c r="Z6" s="7"/>
      <c r="AA6" s="7"/>
      <c r="AB6" s="7"/>
      <c r="AC6" s="7"/>
    </row>
    <row r="7" spans="2:29" s="2" customFormat="1" x14ac:dyDescent="0.3">
      <c r="B7" s="6" t="s">
        <v>4</v>
      </c>
      <c r="C7" s="7">
        <v>239.342411211979</v>
      </c>
      <c r="D7" s="7">
        <v>1383.81661442008</v>
      </c>
      <c r="E7" s="7">
        <v>684</v>
      </c>
      <c r="F7" s="7">
        <v>1273.3333333333333</v>
      </c>
      <c r="G7" s="7">
        <v>569.83419096626619</v>
      </c>
      <c r="H7" s="7">
        <v>351</v>
      </c>
      <c r="I7" s="54">
        <v>906.99245422177603</v>
      </c>
      <c r="N7" s="7"/>
      <c r="O7" s="7"/>
      <c r="P7" s="7"/>
      <c r="Q7" s="7"/>
      <c r="U7" s="6"/>
      <c r="V7" s="7"/>
      <c r="W7" s="7"/>
      <c r="X7" s="7"/>
      <c r="Y7" s="7"/>
      <c r="Z7" s="7"/>
      <c r="AA7" s="7"/>
      <c r="AB7" s="7"/>
      <c r="AC7" s="7"/>
    </row>
    <row r="8" spans="2:29" s="2" customFormat="1" x14ac:dyDescent="0.3">
      <c r="B8" s="6" t="s">
        <v>5</v>
      </c>
      <c r="C8" s="7">
        <v>148.16068852962894</v>
      </c>
      <c r="D8" s="7">
        <v>1218.3706375221834</v>
      </c>
      <c r="E8" s="7">
        <v>895.66666666666663</v>
      </c>
      <c r="F8" s="7">
        <v>497.07260824282002</v>
      </c>
      <c r="G8" s="7">
        <v>243.12499999999304</v>
      </c>
      <c r="H8" s="7">
        <v>667.73672687467206</v>
      </c>
      <c r="I8" s="54">
        <v>603.45923457160643</v>
      </c>
      <c r="N8" s="7"/>
      <c r="O8" s="7"/>
      <c r="P8" s="7"/>
      <c r="Q8" s="7"/>
      <c r="U8" s="6"/>
      <c r="V8" s="7"/>
      <c r="W8" s="7"/>
      <c r="X8" s="7"/>
      <c r="Y8" s="7"/>
      <c r="Z8" s="7"/>
      <c r="AA8" s="7"/>
      <c r="AB8" s="7"/>
      <c r="AC8" s="7"/>
    </row>
    <row r="9" spans="2:29" s="2" customFormat="1" x14ac:dyDescent="0.3">
      <c r="B9" s="6" t="s">
        <v>6</v>
      </c>
      <c r="C9" s="7">
        <v>662.22297359210143</v>
      </c>
      <c r="D9" s="7">
        <v>1369.1337719298353</v>
      </c>
      <c r="E9" s="7">
        <v>627.74928774928605</v>
      </c>
      <c r="F9" s="7">
        <v>247.96955917645315</v>
      </c>
      <c r="G9" s="7">
        <v>261.30434782609098</v>
      </c>
      <c r="H9" s="7">
        <v>433.20707070706294</v>
      </c>
      <c r="I9" s="54">
        <v>1094.4358307453601</v>
      </c>
      <c r="N9" s="7"/>
      <c r="O9" s="7"/>
      <c r="P9" s="7"/>
      <c r="Q9" s="7"/>
      <c r="U9" s="6"/>
      <c r="V9" s="7"/>
      <c r="W9" s="7"/>
      <c r="X9" s="7"/>
      <c r="Y9" s="7"/>
      <c r="Z9" s="7"/>
      <c r="AA9" s="7"/>
      <c r="AB9" s="7"/>
      <c r="AC9" s="7"/>
    </row>
    <row r="10" spans="2:29" s="2" customFormat="1" x14ac:dyDescent="0.3">
      <c r="B10" s="6" t="s">
        <v>7</v>
      </c>
      <c r="C10" s="7">
        <v>395.32974742586345</v>
      </c>
      <c r="D10" s="7">
        <v>1502.7053057036369</v>
      </c>
      <c r="E10" s="7">
        <v>321.27240143369193</v>
      </c>
      <c r="F10" s="7">
        <v>387.19017094017084</v>
      </c>
      <c r="G10" s="7">
        <v>280.47619047619048</v>
      </c>
      <c r="H10" s="7">
        <v>748</v>
      </c>
      <c r="I10" s="54">
        <v>500.76255463989895</v>
      </c>
      <c r="N10" s="7"/>
      <c r="O10" s="7"/>
      <c r="P10" s="7"/>
      <c r="Q10" s="7"/>
      <c r="U10" s="6"/>
      <c r="V10" s="7"/>
      <c r="W10" s="7"/>
      <c r="X10" s="7"/>
      <c r="Y10" s="7"/>
      <c r="Z10" s="7"/>
      <c r="AA10" s="7"/>
      <c r="AB10" s="7"/>
      <c r="AC10" s="7"/>
    </row>
    <row r="11" spans="2:29" s="2" customFormat="1" x14ac:dyDescent="0.3">
      <c r="B11" s="6" t="s">
        <v>8</v>
      </c>
      <c r="C11" s="7">
        <v>171.07723756756343</v>
      </c>
      <c r="D11" s="7">
        <v>1169.3447615423656</v>
      </c>
      <c r="E11" s="7">
        <v>485.80082098228678</v>
      </c>
      <c r="F11" s="7">
        <v>590.3664341339321</v>
      </c>
      <c r="G11" s="7">
        <v>881.5</v>
      </c>
      <c r="H11" s="7">
        <v>900</v>
      </c>
      <c r="I11" s="55">
        <v>2195.5619412516003</v>
      </c>
      <c r="N11" s="7"/>
      <c r="O11" s="7"/>
      <c r="P11" s="7"/>
      <c r="Q11" s="7"/>
      <c r="U11" s="6"/>
      <c r="V11" s="7"/>
      <c r="W11" s="7"/>
      <c r="X11" s="7"/>
      <c r="Y11" s="7"/>
      <c r="Z11" s="7"/>
      <c r="AA11" s="7"/>
      <c r="AB11" s="7"/>
      <c r="AC11" s="7"/>
    </row>
    <row r="12" spans="2:29" s="2" customFormat="1" x14ac:dyDescent="0.3">
      <c r="B12" s="6" t="s">
        <v>9</v>
      </c>
      <c r="C12" s="7">
        <v>258.84130462401953</v>
      </c>
      <c r="D12" s="8">
        <v>768.34844883050346</v>
      </c>
      <c r="E12" s="7">
        <v>811.81659823316568</v>
      </c>
      <c r="F12" s="7">
        <v>992.5</v>
      </c>
      <c r="G12" s="7">
        <v>261.90476190476193</v>
      </c>
      <c r="H12" s="13" t="s">
        <v>29</v>
      </c>
      <c r="I12" s="55">
        <v>1347.1577923901336</v>
      </c>
      <c r="N12" s="7"/>
      <c r="O12" s="7"/>
      <c r="P12" s="7"/>
      <c r="Q12" s="7"/>
      <c r="U12" s="6"/>
      <c r="V12" s="7"/>
      <c r="W12" s="7"/>
      <c r="X12" s="7"/>
      <c r="Y12" s="7"/>
      <c r="Z12" s="7"/>
      <c r="AA12" s="7"/>
      <c r="AB12" s="7"/>
      <c r="AC12" s="7"/>
    </row>
    <row r="13" spans="2:29" s="2" customFormat="1" x14ac:dyDescent="0.3">
      <c r="B13" s="6" t="s">
        <v>10</v>
      </c>
      <c r="C13" s="7">
        <v>652.87517286604259</v>
      </c>
      <c r="D13" s="7">
        <v>958.96847229809691</v>
      </c>
      <c r="E13" s="13" t="s">
        <v>29</v>
      </c>
      <c r="F13" s="13">
        <v>828</v>
      </c>
      <c r="G13" s="13">
        <v>622</v>
      </c>
      <c r="H13" s="13" t="s">
        <v>29</v>
      </c>
      <c r="I13" s="55">
        <v>311.83616260503908</v>
      </c>
      <c r="K13" s="6"/>
      <c r="L13" s="12"/>
      <c r="M13" s="11"/>
      <c r="N13" s="7"/>
      <c r="O13" s="7"/>
      <c r="P13" s="7"/>
      <c r="Q13" s="7"/>
      <c r="U13" s="6"/>
      <c r="V13" s="7"/>
      <c r="W13" s="7"/>
      <c r="X13" s="7"/>
      <c r="Y13" s="7"/>
      <c r="Z13" s="7"/>
      <c r="AA13" s="7"/>
      <c r="AB13" s="7"/>
      <c r="AC13" s="7"/>
    </row>
    <row r="14" spans="2:29" s="2" customFormat="1" x14ac:dyDescent="0.3">
      <c r="B14" s="6" t="s">
        <v>11</v>
      </c>
      <c r="C14" s="7">
        <v>169.26358164749897</v>
      </c>
      <c r="D14" s="7">
        <v>1317.8115851272214</v>
      </c>
      <c r="E14" s="13" t="s">
        <v>29</v>
      </c>
      <c r="F14" s="13">
        <v>1137</v>
      </c>
      <c r="G14" s="13">
        <v>363</v>
      </c>
      <c r="H14" s="13" t="s">
        <v>29</v>
      </c>
      <c r="I14" s="13" t="s">
        <v>29</v>
      </c>
      <c r="K14" s="6"/>
      <c r="L14" s="7"/>
      <c r="M14" s="7"/>
      <c r="N14" s="7"/>
      <c r="O14" s="7"/>
      <c r="P14" s="7"/>
      <c r="Q14" s="7"/>
      <c r="U14" s="6"/>
      <c r="V14" s="7"/>
      <c r="W14" s="7"/>
      <c r="X14" s="7"/>
      <c r="Y14" s="7"/>
      <c r="Z14" s="7"/>
      <c r="AA14" s="7"/>
      <c r="AB14" s="7"/>
      <c r="AC14" s="7"/>
    </row>
    <row r="15" spans="2:29" s="2" customFormat="1" x14ac:dyDescent="0.3">
      <c r="B15" s="6" t="s">
        <v>12</v>
      </c>
      <c r="C15" s="31">
        <v>323.85096613257758</v>
      </c>
      <c r="D15" s="31">
        <v>1241.762430862997</v>
      </c>
      <c r="E15" s="31">
        <v>806.25796786644241</v>
      </c>
      <c r="F15" s="9">
        <v>812.86282657333811</v>
      </c>
      <c r="G15" s="9">
        <v>497.16420272295949</v>
      </c>
      <c r="H15" s="9">
        <v>561.1572995969558</v>
      </c>
      <c r="I15" s="34">
        <v>1121.760397270376</v>
      </c>
      <c r="K15" s="6"/>
      <c r="L15" s="7"/>
      <c r="M15" s="7"/>
      <c r="N15" s="7"/>
      <c r="O15" s="7"/>
      <c r="P15" s="7"/>
      <c r="Q15" s="7"/>
      <c r="U15" s="6"/>
      <c r="V15" s="7"/>
      <c r="W15" s="7"/>
      <c r="X15" s="7"/>
      <c r="Y15" s="7"/>
      <c r="Z15" s="7"/>
      <c r="AA15" s="7"/>
      <c r="AB15" s="7"/>
      <c r="AC15" s="7"/>
    </row>
    <row r="16" spans="2:29" s="2" customFormat="1" x14ac:dyDescent="0.3">
      <c r="B16" s="6" t="s">
        <v>13</v>
      </c>
      <c r="C16" s="31">
        <v>202.68038046321516</v>
      </c>
      <c r="D16" s="31">
        <v>245.07180317333092</v>
      </c>
      <c r="E16" s="31">
        <v>485.687039763869</v>
      </c>
      <c r="F16" s="9">
        <v>403.27475135351216</v>
      </c>
      <c r="G16" s="9">
        <v>285.75526204686827</v>
      </c>
      <c r="H16" s="9">
        <v>248.25374647010213</v>
      </c>
      <c r="I16" s="34">
        <v>692.49545930469822</v>
      </c>
      <c r="K16" s="6"/>
      <c r="L16" s="7"/>
      <c r="M16" s="7"/>
      <c r="N16" s="7"/>
      <c r="O16" s="7"/>
      <c r="P16" s="7"/>
      <c r="Q16" s="7"/>
      <c r="U16" s="6"/>
      <c r="V16" s="7"/>
      <c r="W16" s="7"/>
      <c r="X16" s="7"/>
      <c r="Y16" s="7"/>
      <c r="Z16" s="7"/>
      <c r="AA16" s="7"/>
      <c r="AB16" s="7"/>
      <c r="AC16" s="7"/>
    </row>
    <row r="17" spans="2:12" s="2" customFormat="1" x14ac:dyDescent="0.3"/>
    <row r="18" spans="2:12" s="2" customFormat="1" x14ac:dyDescent="0.3">
      <c r="B18" s="39" t="s">
        <v>27</v>
      </c>
      <c r="C18" s="10"/>
      <c r="D18" s="6"/>
      <c r="E18" s="6"/>
    </row>
    <row r="19" spans="2:12" s="2" customFormat="1" x14ac:dyDescent="0.3">
      <c r="B19" s="6" t="s">
        <v>18</v>
      </c>
      <c r="D19" s="9" t="s">
        <v>19</v>
      </c>
      <c r="E19" s="9" t="s">
        <v>20</v>
      </c>
    </row>
    <row r="20" spans="2:12" s="2" customFormat="1" x14ac:dyDescent="0.3">
      <c r="B20" s="6" t="s">
        <v>35</v>
      </c>
      <c r="D20" s="10" t="s">
        <v>21</v>
      </c>
      <c r="E20" s="11" t="s">
        <v>22</v>
      </c>
    </row>
    <row r="21" spans="2:12" s="2" customFormat="1" x14ac:dyDescent="0.3">
      <c r="B21" s="6" t="s">
        <v>36</v>
      </c>
      <c r="D21" s="38">
        <v>3.1099999999999999E-2</v>
      </c>
      <c r="E21" s="11" t="s">
        <v>23</v>
      </c>
    </row>
    <row r="22" spans="2:12" s="2" customFormat="1" x14ac:dyDescent="0.3">
      <c r="B22" s="6" t="s">
        <v>37</v>
      </c>
      <c r="D22" s="38">
        <v>1.7999999999999999E-2</v>
      </c>
      <c r="E22" s="11" t="s">
        <v>23</v>
      </c>
      <c r="F22" s="14"/>
      <c r="G22" s="14"/>
      <c r="I22" s="14"/>
    </row>
    <row r="23" spans="2:12" s="2" customFormat="1" x14ac:dyDescent="0.3">
      <c r="B23" s="6" t="s">
        <v>38</v>
      </c>
      <c r="D23" s="38">
        <v>2.9999999999999997E-4</v>
      </c>
      <c r="E23" s="11" t="s">
        <v>25</v>
      </c>
      <c r="F23" s="14"/>
      <c r="G23" s="14"/>
    </row>
    <row r="24" spans="2:12" s="2" customFormat="1" x14ac:dyDescent="0.3">
      <c r="B24" s="6" t="s">
        <v>39</v>
      </c>
      <c r="D24" s="38">
        <v>8.0000000000000004E-4</v>
      </c>
      <c r="E24" s="11" t="s">
        <v>25</v>
      </c>
      <c r="F24" s="15"/>
    </row>
    <row r="25" spans="2:12" s="2" customFormat="1" x14ac:dyDescent="0.3">
      <c r="B25" s="6" t="s">
        <v>40</v>
      </c>
      <c r="D25" s="38">
        <v>0.5071</v>
      </c>
      <c r="E25" s="11" t="s">
        <v>26</v>
      </c>
      <c r="F25" s="15"/>
      <c r="L25" s="26"/>
    </row>
    <row r="26" spans="2:12" s="2" customFormat="1" x14ac:dyDescent="0.3">
      <c r="B26" s="17"/>
    </row>
    <row r="27" spans="2:12" s="2" customFormat="1" ht="15.6" x14ac:dyDescent="0.3">
      <c r="B27" s="40" t="s">
        <v>14</v>
      </c>
    </row>
    <row r="28" spans="2:12" s="2" customFormat="1" x14ac:dyDescent="0.3">
      <c r="B28" s="39" t="s">
        <v>47</v>
      </c>
      <c r="C28" s="49" t="s">
        <v>31</v>
      </c>
      <c r="D28" s="49" t="s">
        <v>32</v>
      </c>
      <c r="E28" s="49" t="s">
        <v>1</v>
      </c>
      <c r="F28" s="49" t="s">
        <v>33</v>
      </c>
      <c r="G28" s="49" t="s">
        <v>30</v>
      </c>
      <c r="H28" s="49" t="s">
        <v>2</v>
      </c>
      <c r="I28" s="50" t="s">
        <v>34</v>
      </c>
    </row>
    <row r="29" spans="2:12" s="2" customFormat="1" x14ac:dyDescent="0.3">
      <c r="B29" s="6" t="s">
        <v>3</v>
      </c>
      <c r="C29" s="7">
        <v>126.75465016013634</v>
      </c>
      <c r="D29" s="7">
        <v>174.31264268247375</v>
      </c>
      <c r="E29" s="7">
        <v>593.80419463681687</v>
      </c>
      <c r="F29" s="7">
        <v>417.33509247436831</v>
      </c>
      <c r="G29" s="7">
        <v>474.31114870648145</v>
      </c>
      <c r="H29" s="7">
        <v>326.07006020799844</v>
      </c>
      <c r="I29" s="13">
        <v>798.46820226572424</v>
      </c>
    </row>
    <row r="30" spans="2:12" s="2" customFormat="1" x14ac:dyDescent="0.3">
      <c r="B30" s="6" t="s">
        <v>4</v>
      </c>
      <c r="C30" s="7">
        <v>115.26</v>
      </c>
      <c r="D30" s="7">
        <v>324.58</v>
      </c>
      <c r="E30" s="7">
        <v>211.28071263304113</v>
      </c>
      <c r="F30" s="7">
        <v>462.89224447187183</v>
      </c>
      <c r="G30" s="7">
        <v>266.72727272727212</v>
      </c>
      <c r="H30" s="7">
        <v>236.90404040403521</v>
      </c>
      <c r="I30" s="13">
        <v>239.008356360937</v>
      </c>
    </row>
    <row r="31" spans="2:12" s="2" customFormat="1" x14ac:dyDescent="0.3">
      <c r="B31" s="6" t="s">
        <v>5</v>
      </c>
      <c r="C31" s="7">
        <v>59.795628961652881</v>
      </c>
      <c r="D31" s="7">
        <v>241.45598133049725</v>
      </c>
      <c r="E31" s="7">
        <v>367.03410908412189</v>
      </c>
      <c r="F31" s="7">
        <v>141.24315991337247</v>
      </c>
      <c r="G31" s="7">
        <v>224.37499999999358</v>
      </c>
      <c r="H31" s="7">
        <v>338</v>
      </c>
      <c r="I31" s="13">
        <v>153.30274691497999</v>
      </c>
    </row>
    <row r="32" spans="2:12" s="2" customFormat="1" x14ac:dyDescent="0.3">
      <c r="B32" s="6" t="s">
        <v>6</v>
      </c>
      <c r="C32" s="7">
        <v>150.74518940018751</v>
      </c>
      <c r="D32" s="7">
        <v>294.67</v>
      </c>
      <c r="E32" s="7">
        <v>489.59951159950759</v>
      </c>
      <c r="F32" s="7">
        <v>134.50265251989219</v>
      </c>
      <c r="G32" s="7">
        <v>223.0434782608726</v>
      </c>
      <c r="H32" s="7">
        <v>454.44018135440484</v>
      </c>
      <c r="I32" s="13">
        <v>349.36494099865178</v>
      </c>
    </row>
    <row r="33" spans="2:9" s="2" customFormat="1" x14ac:dyDescent="0.3">
      <c r="B33" s="6" t="s">
        <v>7</v>
      </c>
      <c r="C33" s="7">
        <v>101.69102281635082</v>
      </c>
      <c r="D33" s="7">
        <v>404.21000000000004</v>
      </c>
      <c r="E33" s="7">
        <v>110.89426523297499</v>
      </c>
      <c r="F33" s="7">
        <v>206.8995726495726</v>
      </c>
      <c r="G33" s="7">
        <v>261.90476190476193</v>
      </c>
      <c r="H33" s="7">
        <v>113.42249065286121</v>
      </c>
      <c r="I33" s="13">
        <v>365.82914765533786</v>
      </c>
    </row>
    <row r="34" spans="2:9" s="2" customFormat="1" x14ac:dyDescent="0.3">
      <c r="B34" s="6" t="s">
        <v>8</v>
      </c>
      <c r="C34" s="7">
        <v>65.56939616539259</v>
      </c>
      <c r="D34" s="8">
        <v>591.04999999999995</v>
      </c>
      <c r="E34" s="7">
        <v>186.16808340599152</v>
      </c>
      <c r="F34" s="7">
        <v>210.89540089539673</v>
      </c>
      <c r="G34" s="7">
        <v>187.24659394166369</v>
      </c>
      <c r="H34" s="13" t="s">
        <v>29</v>
      </c>
      <c r="I34" s="13" t="s">
        <v>29</v>
      </c>
    </row>
    <row r="35" spans="2:9" s="2" customFormat="1" x14ac:dyDescent="0.3">
      <c r="B35" s="6" t="s">
        <v>9</v>
      </c>
      <c r="C35" s="7">
        <v>67.962173530448922</v>
      </c>
      <c r="D35" s="7">
        <v>218.22000000000003</v>
      </c>
      <c r="E35" s="7">
        <v>241.34979884699746</v>
      </c>
      <c r="F35" s="7">
        <v>158.12415654520839</v>
      </c>
      <c r="G35" s="7">
        <v>113.42249065286121</v>
      </c>
      <c r="H35" s="13" t="s">
        <v>29</v>
      </c>
      <c r="I35" s="13">
        <v>803.16947258719438</v>
      </c>
    </row>
    <row r="36" spans="2:9" s="2" customFormat="1" x14ac:dyDescent="0.3">
      <c r="B36" s="6" t="s">
        <v>10</v>
      </c>
      <c r="C36" s="8">
        <v>223.06126290445206</v>
      </c>
      <c r="D36" s="7">
        <v>353.5</v>
      </c>
      <c r="E36" s="13" t="s">
        <v>29</v>
      </c>
      <c r="F36" s="13">
        <v>352.09202577424202</v>
      </c>
      <c r="G36" s="13">
        <v>171.88305570442699</v>
      </c>
      <c r="H36" s="13" t="s">
        <v>29</v>
      </c>
      <c r="I36" s="13">
        <v>372.63917982809681</v>
      </c>
    </row>
    <row r="37" spans="2:9" s="2" customFormat="1" x14ac:dyDescent="0.3">
      <c r="B37" s="6" t="s">
        <v>11</v>
      </c>
      <c r="C37" s="7">
        <v>48.166666666666657</v>
      </c>
      <c r="D37" s="7">
        <v>281.82000000000005</v>
      </c>
      <c r="E37" s="13" t="s">
        <v>29</v>
      </c>
      <c r="F37" s="13">
        <v>441.05145228855662</v>
      </c>
      <c r="G37" s="13">
        <v>127.88352224599203</v>
      </c>
      <c r="H37" s="13" t="s">
        <v>29</v>
      </c>
      <c r="I37" s="13" t="s">
        <v>29</v>
      </c>
    </row>
    <row r="38" spans="2:9" s="2" customFormat="1" x14ac:dyDescent="0.3">
      <c r="B38" s="6" t="s">
        <v>12</v>
      </c>
      <c r="C38" s="9">
        <v>106.55622117836532</v>
      </c>
      <c r="D38" s="9">
        <v>320.42429155699682</v>
      </c>
      <c r="E38" s="9">
        <v>314.30438220563599</v>
      </c>
      <c r="F38" s="9">
        <f>AVERAGE(F29:F37)</f>
        <v>280.55952861472008</v>
      </c>
      <c r="G38" s="9">
        <f>AVERAGE(G29:G37)</f>
        <v>227.86636934936951</v>
      </c>
      <c r="H38" s="9">
        <v>293.76735452385992</v>
      </c>
      <c r="I38" s="9">
        <f>AVERAGE(I29:I37)</f>
        <v>440.25457808727458</v>
      </c>
    </row>
    <row r="39" spans="2:9" s="2" customFormat="1" x14ac:dyDescent="0.3">
      <c r="B39" s="6" t="s">
        <v>13</v>
      </c>
      <c r="C39" s="9">
        <v>55.676302761297997</v>
      </c>
      <c r="D39" s="9">
        <v>123.26470066537273</v>
      </c>
      <c r="E39" s="9">
        <v>175.76489321301625</v>
      </c>
      <c r="F39" s="9">
        <f>STDEV(F29:F37)</f>
        <v>136.39936383446164</v>
      </c>
      <c r="G39" s="9">
        <f>STDEV(G29:G37)</f>
        <v>106.83944135752333</v>
      </c>
      <c r="H39" s="9">
        <v>127.05653802480134</v>
      </c>
      <c r="I39" s="9">
        <f>STDEV(I29:I37)</f>
        <v>258.59799215385607</v>
      </c>
    </row>
    <row r="40" spans="2:9" s="2" customFormat="1" x14ac:dyDescent="0.3"/>
    <row r="41" spans="2:9" s="2" customFormat="1" x14ac:dyDescent="0.3">
      <c r="B41" s="39" t="s">
        <v>27</v>
      </c>
      <c r="C41" s="10"/>
    </row>
    <row r="42" spans="2:9" s="2" customFormat="1" x14ac:dyDescent="0.3">
      <c r="B42" s="6" t="s">
        <v>18</v>
      </c>
      <c r="D42" s="9" t="s">
        <v>19</v>
      </c>
      <c r="E42" s="9" t="s">
        <v>20</v>
      </c>
      <c r="G42" s="16"/>
    </row>
    <row r="43" spans="2:9" s="2" customFormat="1" x14ac:dyDescent="0.3">
      <c r="B43" s="6" t="s">
        <v>35</v>
      </c>
      <c r="D43" s="38">
        <v>2.0000000000000001E-4</v>
      </c>
      <c r="E43" s="11" t="s">
        <v>25</v>
      </c>
    </row>
    <row r="44" spans="2:9" s="2" customFormat="1" x14ac:dyDescent="0.3">
      <c r="B44" s="6" t="s">
        <v>36</v>
      </c>
      <c r="D44" s="38">
        <v>0.75770000000000004</v>
      </c>
      <c r="E44" s="11" t="s">
        <v>26</v>
      </c>
    </row>
    <row r="45" spans="2:9" s="2" customFormat="1" x14ac:dyDescent="0.3">
      <c r="B45" s="6" t="s">
        <v>37</v>
      </c>
      <c r="D45" s="38">
        <v>0.4894</v>
      </c>
      <c r="E45" s="11" t="s">
        <v>26</v>
      </c>
    </row>
    <row r="46" spans="2:9" s="2" customFormat="1" x14ac:dyDescent="0.3">
      <c r="B46" s="6" t="s">
        <v>38</v>
      </c>
      <c r="D46" s="38">
        <v>6.25E-2</v>
      </c>
      <c r="E46" s="11" t="s">
        <v>26</v>
      </c>
    </row>
    <row r="47" spans="2:9" s="2" customFormat="1" x14ac:dyDescent="0.3">
      <c r="B47" s="6" t="s">
        <v>39</v>
      </c>
      <c r="D47" s="38" t="s">
        <v>28</v>
      </c>
      <c r="E47" s="11" t="s">
        <v>26</v>
      </c>
    </row>
    <row r="48" spans="2:9" s="2" customFormat="1" x14ac:dyDescent="0.3">
      <c r="B48" s="6" t="s">
        <v>40</v>
      </c>
      <c r="D48" s="38">
        <v>0.40789999999999998</v>
      </c>
      <c r="E48" s="11" t="s">
        <v>26</v>
      </c>
    </row>
    <row r="49" spans="2:13" s="2" customFormat="1" x14ac:dyDescent="0.3">
      <c r="B49" s="6"/>
      <c r="C49" s="12"/>
      <c r="D49" s="11"/>
    </row>
    <row r="50" spans="2:13" s="2" customFormat="1" x14ac:dyDescent="0.3"/>
    <row r="51" spans="2:13" s="2" customFormat="1" ht="15.6" x14ac:dyDescent="0.3">
      <c r="B51" s="40" t="s">
        <v>15</v>
      </c>
      <c r="C51" s="10"/>
      <c r="D51" s="10"/>
      <c r="E51" s="10"/>
      <c r="F51" s="10"/>
      <c r="G51" s="10"/>
      <c r="H51" s="10"/>
      <c r="I51" s="10"/>
    </row>
    <row r="52" spans="2:13" s="2" customFormat="1" x14ac:dyDescent="0.3">
      <c r="B52" s="39" t="s">
        <v>47</v>
      </c>
      <c r="C52" s="49" t="s">
        <v>31</v>
      </c>
      <c r="D52" s="49" t="s">
        <v>32</v>
      </c>
      <c r="E52" s="49" t="s">
        <v>1</v>
      </c>
      <c r="F52" s="49" t="s">
        <v>33</v>
      </c>
      <c r="G52" s="49" t="s">
        <v>30</v>
      </c>
      <c r="H52" s="49" t="s">
        <v>2</v>
      </c>
      <c r="I52" s="50" t="s">
        <v>34</v>
      </c>
    </row>
    <row r="53" spans="2:13" s="2" customFormat="1" x14ac:dyDescent="0.3">
      <c r="B53" s="39" t="s">
        <v>3</v>
      </c>
      <c r="C53" s="8">
        <v>11.671212121211985</v>
      </c>
      <c r="D53" s="8">
        <v>20.42710448192139</v>
      </c>
      <c r="E53" s="8">
        <v>109.17023817550046</v>
      </c>
      <c r="F53" s="8">
        <v>58.456550406161561</v>
      </c>
      <c r="G53" s="8">
        <v>33.135074804721945</v>
      </c>
      <c r="H53" s="8">
        <v>30.279419813903004</v>
      </c>
      <c r="I53" s="35">
        <v>317.231468716123</v>
      </c>
    </row>
    <row r="54" spans="2:13" s="2" customFormat="1" x14ac:dyDescent="0.3">
      <c r="B54" s="39" t="s">
        <v>4</v>
      </c>
      <c r="C54" s="8">
        <v>12.7087676289991</v>
      </c>
      <c r="D54" s="8">
        <v>36.446325481982598</v>
      </c>
      <c r="E54" s="8">
        <v>26.097335246493767</v>
      </c>
      <c r="F54" s="8">
        <v>61.865474103163841</v>
      </c>
      <c r="G54" s="8">
        <v>26.187855917667164</v>
      </c>
      <c r="H54" s="8">
        <v>29.291414141413526</v>
      </c>
      <c r="I54" s="35">
        <v>36.669386983380711</v>
      </c>
    </row>
    <row r="55" spans="2:13" s="2" customFormat="1" x14ac:dyDescent="0.3">
      <c r="B55" s="39" t="s">
        <v>5</v>
      </c>
      <c r="C55" s="8">
        <v>4.9783129507244963</v>
      </c>
      <c r="D55" s="8">
        <v>11.744317519698585</v>
      </c>
      <c r="E55" s="8">
        <v>59.984057721398209</v>
      </c>
      <c r="F55" s="8">
        <v>24.83645786837269</v>
      </c>
      <c r="G55" s="8">
        <v>13.9374999999996</v>
      </c>
      <c r="H55" s="8">
        <v>39.189189189188802</v>
      </c>
      <c r="I55" s="35">
        <v>24.227450595312298</v>
      </c>
    </row>
    <row r="56" spans="2:13" s="2" customFormat="1" x14ac:dyDescent="0.3">
      <c r="B56" s="39" t="s">
        <v>6</v>
      </c>
      <c r="C56" s="8">
        <v>17.771922224055018</v>
      </c>
      <c r="D56" s="8">
        <v>22.599427736006273</v>
      </c>
      <c r="E56" s="8">
        <v>16.022547822547697</v>
      </c>
      <c r="F56" s="8">
        <v>15.238379436655208</v>
      </c>
      <c r="G56" s="8">
        <v>13.434782608695835</v>
      </c>
      <c r="H56" s="8">
        <v>60.298634435998018</v>
      </c>
      <c r="I56" s="35">
        <v>60.983899561094312</v>
      </c>
    </row>
    <row r="57" spans="2:13" s="2" customFormat="1" x14ac:dyDescent="0.3">
      <c r="B57" s="39" t="s">
        <v>7</v>
      </c>
      <c r="C57" s="8">
        <v>9.2769304399658719</v>
      </c>
      <c r="D57" s="8">
        <v>37.47352751888647</v>
      </c>
      <c r="E57" s="8">
        <v>19.035663082437285</v>
      </c>
      <c r="F57" s="8">
        <v>27.206196581196576</v>
      </c>
      <c r="G57" s="8">
        <v>35.082652613087383</v>
      </c>
      <c r="H57" s="35" t="s">
        <v>29</v>
      </c>
      <c r="I57" s="35">
        <v>223.28083262248822</v>
      </c>
    </row>
    <row r="58" spans="2:13" s="2" customFormat="1" x14ac:dyDescent="0.3">
      <c r="B58" s="39" t="s">
        <v>16</v>
      </c>
      <c r="C58" s="8">
        <v>17.915581509553071</v>
      </c>
      <c r="D58" s="8">
        <v>87.072852328290423</v>
      </c>
      <c r="E58" s="8">
        <v>29.608053618135134</v>
      </c>
      <c r="F58" s="8">
        <v>31.029105607316215</v>
      </c>
      <c r="G58" s="8">
        <v>7.5238095238095246</v>
      </c>
      <c r="H58" s="35" t="s">
        <v>29</v>
      </c>
      <c r="I58" s="35" t="s">
        <v>29</v>
      </c>
    </row>
    <row r="59" spans="2:13" s="2" customFormat="1" x14ac:dyDescent="0.3">
      <c r="B59" s="39" t="s">
        <v>9</v>
      </c>
      <c r="C59" s="8">
        <v>17.708767628999112</v>
      </c>
      <c r="D59" s="8">
        <v>75.418331162734859</v>
      </c>
      <c r="E59" s="8">
        <v>42.430260047280989</v>
      </c>
      <c r="F59" s="8">
        <v>27.326585695006617</v>
      </c>
      <c r="G59" s="35" t="s">
        <v>29</v>
      </c>
      <c r="H59" s="35" t="s">
        <v>29</v>
      </c>
      <c r="I59" s="35" t="s">
        <v>29</v>
      </c>
    </row>
    <row r="60" spans="2:13" s="2" customFormat="1" x14ac:dyDescent="0.3">
      <c r="B60" s="39" t="s">
        <v>17</v>
      </c>
      <c r="C60" s="8">
        <v>17.092129414576107</v>
      </c>
      <c r="D60" s="8">
        <v>37.522708907957139</v>
      </c>
      <c r="E60" s="35" t="s">
        <v>29</v>
      </c>
      <c r="F60" s="35">
        <v>58.998169358247736</v>
      </c>
      <c r="G60" s="35">
        <v>12.030722890934635</v>
      </c>
      <c r="H60" s="35" t="s">
        <v>29</v>
      </c>
      <c r="I60" s="35">
        <v>297.60411220898737</v>
      </c>
      <c r="K60" s="6"/>
      <c r="L60" s="10"/>
      <c r="M60" s="18"/>
    </row>
    <row r="61" spans="2:13" s="2" customFormat="1" x14ac:dyDescent="0.3">
      <c r="B61" s="39" t="s">
        <v>11</v>
      </c>
      <c r="C61" s="8">
        <v>24.692567018067443</v>
      </c>
      <c r="D61" s="8">
        <v>63.505313393083028</v>
      </c>
      <c r="E61" s="35" t="s">
        <v>29</v>
      </c>
      <c r="F61" s="35">
        <v>88.345402198086731</v>
      </c>
      <c r="G61" s="35">
        <v>29.121556507000047</v>
      </c>
      <c r="H61" s="35" t="s">
        <v>29</v>
      </c>
      <c r="I61" s="35" t="s">
        <v>29</v>
      </c>
    </row>
    <row r="62" spans="2:13" s="2" customFormat="1" x14ac:dyDescent="0.3">
      <c r="B62" s="39" t="s">
        <v>12</v>
      </c>
      <c r="C62" s="36">
        <v>14.868465659572466</v>
      </c>
      <c r="D62" s="36">
        <v>43.578878725617869</v>
      </c>
      <c r="E62" s="36">
        <v>43.192593673399074</v>
      </c>
      <c r="F62" s="36">
        <f>AVERAGE(F53:F61)</f>
        <v>43.700257917134131</v>
      </c>
      <c r="G62" s="36">
        <f>AVERAGE(G53:G61)</f>
        <v>21.306744358239516</v>
      </c>
      <c r="H62" s="36">
        <v>39.764664395125841</v>
      </c>
      <c r="I62" s="36">
        <f t="shared" ref="I62" si="0">AVERAGE(I53:I61)</f>
        <v>159.99952511456431</v>
      </c>
    </row>
    <row r="63" spans="2:13" s="2" customFormat="1" x14ac:dyDescent="0.3">
      <c r="B63" s="39" t="s">
        <v>13</v>
      </c>
      <c r="C63" s="36">
        <v>5.8224463371091204</v>
      </c>
      <c r="D63" s="36">
        <v>26.021496866589356</v>
      </c>
      <c r="E63" s="36">
        <v>32.746858037039438</v>
      </c>
      <c r="F63" s="36">
        <f>STDEV(F53:F61)</f>
        <v>24.087260716510748</v>
      </c>
      <c r="G63" s="36">
        <f>STDEV(G53:G61)</f>
        <v>10.736247013092321</v>
      </c>
      <c r="H63" s="36">
        <v>14.394836261597247</v>
      </c>
      <c r="I63" s="36">
        <f t="shared" ref="I63" si="1">STDEV(I53:I61)</f>
        <v>134.98881705721109</v>
      </c>
    </row>
    <row r="64" spans="2:13" s="2" customFormat="1" x14ac:dyDescent="0.3">
      <c r="B64" s="10"/>
      <c r="C64" s="10"/>
      <c r="D64" s="10"/>
      <c r="E64" s="10"/>
      <c r="F64" s="10"/>
      <c r="G64" s="10"/>
      <c r="H64" s="10"/>
      <c r="I64" s="10"/>
    </row>
    <row r="65" spans="1:16" s="2" customFormat="1" x14ac:dyDescent="0.3">
      <c r="B65" s="39" t="s">
        <v>27</v>
      </c>
      <c r="C65" s="10"/>
      <c r="D65" s="10"/>
      <c r="E65" s="36"/>
      <c r="F65" s="10"/>
      <c r="G65" s="10"/>
      <c r="H65" s="10"/>
      <c r="I65" s="36"/>
    </row>
    <row r="66" spans="1:16" s="2" customFormat="1" x14ac:dyDescent="0.3">
      <c r="B66" s="6" t="s">
        <v>18</v>
      </c>
      <c r="D66" s="9" t="s">
        <v>19</v>
      </c>
      <c r="E66" s="9" t="s">
        <v>20</v>
      </c>
    </row>
    <row r="67" spans="1:16" s="2" customFormat="1" x14ac:dyDescent="0.3">
      <c r="B67" s="6" t="s">
        <v>35</v>
      </c>
      <c r="D67" s="38">
        <v>2.8E-3</v>
      </c>
      <c r="E67" s="18" t="s">
        <v>24</v>
      </c>
    </row>
    <row r="68" spans="1:16" s="2" customFormat="1" x14ac:dyDescent="0.3">
      <c r="B68" s="6" t="s">
        <v>36</v>
      </c>
      <c r="D68" s="38">
        <v>0.83709999999999996</v>
      </c>
      <c r="E68" s="11" t="s">
        <v>26</v>
      </c>
    </row>
    <row r="69" spans="1:16" s="2" customFormat="1" x14ac:dyDescent="0.3">
      <c r="B69" s="6" t="s">
        <v>37</v>
      </c>
      <c r="D69" s="38" t="s">
        <v>28</v>
      </c>
      <c r="E69" s="11" t="s">
        <v>26</v>
      </c>
    </row>
    <row r="70" spans="1:16" s="2" customFormat="1" x14ac:dyDescent="0.3">
      <c r="B70" s="6" t="s">
        <v>38</v>
      </c>
      <c r="D70" s="38">
        <v>4.6399999999999997E-2</v>
      </c>
      <c r="E70" s="11" t="s">
        <v>26</v>
      </c>
    </row>
    <row r="71" spans="1:16" s="2" customFormat="1" ht="21" x14ac:dyDescent="0.4">
      <c r="B71" s="6" t="s">
        <v>39</v>
      </c>
      <c r="D71" s="38" t="s">
        <v>28</v>
      </c>
      <c r="E71" s="11" t="s">
        <v>26</v>
      </c>
      <c r="P71" s="21"/>
    </row>
    <row r="72" spans="1:16" s="2" customFormat="1" x14ac:dyDescent="0.3">
      <c r="B72" s="6" t="s">
        <v>40</v>
      </c>
      <c r="D72" s="38">
        <v>0.1447</v>
      </c>
      <c r="E72" s="11" t="s">
        <v>26</v>
      </c>
      <c r="F72" s="5"/>
      <c r="G72" s="5"/>
      <c r="H72" s="5"/>
      <c r="I72" s="5"/>
      <c r="J72" s="5"/>
    </row>
    <row r="73" spans="1:16" s="2" customFormat="1" x14ac:dyDescent="0.3">
      <c r="A73" s="3"/>
      <c r="F73" s="7"/>
      <c r="G73" s="7"/>
      <c r="H73" s="7"/>
      <c r="I73" s="7"/>
      <c r="J73" s="7"/>
      <c r="N73" s="20"/>
    </row>
    <row r="74" spans="1:16" s="2" customFormat="1" x14ac:dyDescent="0.3">
      <c r="B74" s="6"/>
      <c r="C74" s="7"/>
      <c r="D74" s="7"/>
      <c r="E74" s="7"/>
      <c r="F74" s="7"/>
      <c r="G74" s="7"/>
      <c r="H74" s="7"/>
      <c r="I74" s="7"/>
      <c r="J74" s="7"/>
    </row>
    <row r="75" spans="1:16" s="2" customFormat="1" x14ac:dyDescent="0.3">
      <c r="B75" s="6"/>
      <c r="C75" s="7"/>
      <c r="D75" s="7"/>
      <c r="E75" s="7"/>
      <c r="F75" s="7"/>
      <c r="G75" s="7"/>
      <c r="H75" s="7"/>
      <c r="I75" s="7"/>
      <c r="J75" s="7"/>
    </row>
    <row r="76" spans="1:16" s="2" customFormat="1" x14ac:dyDescent="0.3">
      <c r="B76" s="6"/>
      <c r="C76" s="7"/>
      <c r="D76" s="7"/>
      <c r="E76" s="7"/>
      <c r="F76" s="7"/>
      <c r="G76" s="7"/>
      <c r="H76" s="7"/>
      <c r="I76" s="7"/>
      <c r="J76" s="7"/>
    </row>
    <row r="77" spans="1:16" s="2" customFormat="1" x14ac:dyDescent="0.3">
      <c r="B77" s="6"/>
      <c r="C77" s="7"/>
      <c r="D77" s="7"/>
      <c r="E77" s="7"/>
      <c r="F77" s="7"/>
      <c r="G77" s="7"/>
      <c r="H77" s="7"/>
      <c r="I77" s="7"/>
      <c r="J77" s="22"/>
    </row>
    <row r="78" spans="1:16" s="2" customFormat="1" x14ac:dyDescent="0.3">
      <c r="B78" s="6"/>
      <c r="C78" s="7"/>
      <c r="D78" s="7"/>
      <c r="E78" s="7"/>
      <c r="F78" s="7"/>
      <c r="G78" s="7"/>
      <c r="H78" s="7"/>
      <c r="I78" s="7"/>
      <c r="J78" s="22"/>
    </row>
    <row r="79" spans="1:16" s="2" customFormat="1" x14ac:dyDescent="0.3"/>
    <row r="80" spans="1:16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593B-3E37-41FC-9E6D-5627BC271F10}">
  <dimension ref="A1:AE293"/>
  <sheetViews>
    <sheetView showGridLines="0" topLeftCell="A43" zoomScaleNormal="100" workbookViewId="0">
      <selection activeCell="G24" sqref="G24"/>
    </sheetView>
  </sheetViews>
  <sheetFormatPr defaultColWidth="9.109375" defaultRowHeight="14.4" x14ac:dyDescent="0.3"/>
  <cols>
    <col min="1" max="2" width="9.109375" style="1"/>
    <col min="3" max="3" width="9.5546875" style="1" bestFit="1" customWidth="1"/>
    <col min="4" max="6" width="10.5546875" style="1" bestFit="1" customWidth="1"/>
    <col min="7" max="8" width="9.5546875" style="1" bestFit="1" customWidth="1"/>
    <col min="9" max="10" width="10.5546875" style="1" bestFit="1" customWidth="1"/>
    <col min="11" max="11" width="9.109375" style="1"/>
    <col min="12" max="12" width="11.6640625" style="1" customWidth="1"/>
    <col min="13" max="13" width="21.109375" style="1" bestFit="1" customWidth="1"/>
    <col min="14" max="14" width="7.5546875" style="1" bestFit="1" customWidth="1"/>
    <col min="15" max="15" width="11.5546875" style="1" bestFit="1" customWidth="1"/>
    <col min="16" max="19" width="9.5546875" style="1" bestFit="1" customWidth="1"/>
    <col min="20" max="23" width="9.109375" style="1"/>
    <col min="24" max="25" width="9.5546875" style="1" bestFit="1" customWidth="1"/>
    <col min="26" max="26" width="10.5546875" style="1" bestFit="1" customWidth="1"/>
    <col min="27" max="29" width="9.5546875" style="1" bestFit="1" customWidth="1"/>
    <col min="30" max="31" width="10.5546875" style="1" bestFit="1" customWidth="1"/>
    <col min="32" max="16384" width="9.109375" style="1"/>
  </cols>
  <sheetData>
    <row r="1" spans="2:31" s="2" customFormat="1" ht="15.6" x14ac:dyDescent="0.3">
      <c r="B1" s="47" t="s">
        <v>51</v>
      </c>
      <c r="C1" s="48"/>
      <c r="D1" s="10"/>
      <c r="E1" s="10"/>
      <c r="F1" s="10"/>
      <c r="G1" s="10"/>
      <c r="H1" s="10"/>
      <c r="I1" s="10"/>
      <c r="J1" s="10"/>
    </row>
    <row r="2" spans="2:31" s="2" customFormat="1" ht="15.6" x14ac:dyDescent="0.3">
      <c r="B2" s="23" t="s">
        <v>50</v>
      </c>
      <c r="C2" s="24"/>
      <c r="M2" s="33"/>
      <c r="R2" s="37"/>
      <c r="S2" s="37"/>
      <c r="T2" s="37"/>
      <c r="U2" s="37"/>
    </row>
    <row r="3" spans="2:31" s="2" customFormat="1" ht="15.6" x14ac:dyDescent="0.3">
      <c r="B3" s="23"/>
      <c r="C3" s="24"/>
      <c r="M3" s="33"/>
      <c r="R3" s="37"/>
      <c r="S3" s="37"/>
      <c r="T3" s="37"/>
      <c r="U3" s="37"/>
    </row>
    <row r="4" spans="2:31" s="2" customFormat="1" ht="15.6" x14ac:dyDescent="0.3">
      <c r="B4" s="41" t="s">
        <v>0</v>
      </c>
      <c r="C4" s="10"/>
      <c r="D4" s="10"/>
      <c r="E4" s="10"/>
      <c r="F4" s="10"/>
      <c r="G4" s="10"/>
      <c r="H4" s="10"/>
      <c r="I4" s="10"/>
      <c r="J4" s="10"/>
      <c r="W4" s="4"/>
    </row>
    <row r="5" spans="2:31" s="2" customFormat="1" x14ac:dyDescent="0.3">
      <c r="B5" s="39" t="s">
        <v>47</v>
      </c>
      <c r="C5" s="49" t="s">
        <v>31</v>
      </c>
      <c r="D5" s="49" t="s">
        <v>32</v>
      </c>
      <c r="E5" s="49" t="s">
        <v>1</v>
      </c>
      <c r="F5" s="49" t="s">
        <v>33</v>
      </c>
      <c r="G5" s="49" t="s">
        <v>30</v>
      </c>
      <c r="H5" s="49" t="s">
        <v>2</v>
      </c>
      <c r="I5" s="50" t="s">
        <v>34</v>
      </c>
      <c r="J5" s="10"/>
      <c r="P5" s="6"/>
      <c r="Q5" s="6"/>
      <c r="Z5" s="6"/>
      <c r="AA5" s="6"/>
      <c r="AB5" s="6"/>
      <c r="AC5" s="6"/>
      <c r="AD5" s="6"/>
      <c r="AE5" s="6"/>
    </row>
    <row r="6" spans="2:31" s="2" customFormat="1" x14ac:dyDescent="0.3">
      <c r="B6" s="39" t="s">
        <v>3</v>
      </c>
      <c r="C6" s="8">
        <v>217.545577728501</v>
      </c>
      <c r="D6" s="8">
        <v>1487.36228039305</v>
      </c>
      <c r="E6" s="8">
        <v>1817.5</v>
      </c>
      <c r="F6" s="8">
        <v>1362.3333333333333</v>
      </c>
      <c r="G6" s="8">
        <v>991.33333333333337</v>
      </c>
      <c r="H6" s="8">
        <v>267</v>
      </c>
      <c r="I6" s="51">
        <v>2013.8772077375932</v>
      </c>
      <c r="J6" s="10"/>
      <c r="P6" s="7"/>
      <c r="Q6" s="7"/>
      <c r="R6" s="7"/>
      <c r="S6" s="7"/>
      <c r="W6" s="6"/>
      <c r="X6" s="7"/>
      <c r="Y6" s="7"/>
      <c r="Z6" s="7"/>
      <c r="AA6" s="7"/>
      <c r="AB6" s="7"/>
      <c r="AC6" s="7"/>
      <c r="AD6" s="7"/>
      <c r="AE6" s="7"/>
    </row>
    <row r="7" spans="2:31" s="2" customFormat="1" x14ac:dyDescent="0.3">
      <c r="B7" s="39" t="s">
        <v>4</v>
      </c>
      <c r="C7" s="8">
        <v>239.342411211979</v>
      </c>
      <c r="D7" s="8">
        <v>1383.81661442008</v>
      </c>
      <c r="E7" s="8">
        <v>684</v>
      </c>
      <c r="F7" s="8">
        <v>1273.3333333333333</v>
      </c>
      <c r="G7" s="8">
        <v>569.83419096626619</v>
      </c>
      <c r="H7" s="8">
        <v>351</v>
      </c>
      <c r="I7" s="51">
        <v>906.99245422177603</v>
      </c>
      <c r="J7" s="10"/>
      <c r="P7" s="7"/>
      <c r="Q7" s="7"/>
      <c r="R7" s="7"/>
      <c r="S7" s="7"/>
      <c r="W7" s="6"/>
      <c r="X7" s="7"/>
      <c r="Y7" s="7"/>
      <c r="Z7" s="7"/>
      <c r="AA7" s="7"/>
      <c r="AB7" s="7"/>
      <c r="AC7" s="7"/>
      <c r="AD7" s="7"/>
      <c r="AE7" s="7"/>
    </row>
    <row r="8" spans="2:31" s="2" customFormat="1" x14ac:dyDescent="0.3">
      <c r="B8" s="39" t="s">
        <v>5</v>
      </c>
      <c r="C8" s="8">
        <v>148.16068852962894</v>
      </c>
      <c r="D8" s="8">
        <v>1218.3706375221834</v>
      </c>
      <c r="E8" s="8">
        <v>895.66666666666663</v>
      </c>
      <c r="F8" s="8">
        <v>497.07260824282002</v>
      </c>
      <c r="G8" s="8">
        <v>243.12499999999304</v>
      </c>
      <c r="H8" s="8">
        <v>667.73672687467206</v>
      </c>
      <c r="I8" s="51">
        <v>603.45923457160643</v>
      </c>
      <c r="J8" s="10"/>
      <c r="P8" s="7"/>
      <c r="Q8" s="7"/>
      <c r="R8" s="7"/>
      <c r="S8" s="7"/>
      <c r="W8" s="6"/>
      <c r="X8" s="7"/>
      <c r="Y8" s="7"/>
      <c r="Z8" s="7"/>
      <c r="AA8" s="7"/>
      <c r="AB8" s="7"/>
      <c r="AC8" s="7"/>
      <c r="AD8" s="7"/>
      <c r="AE8" s="7"/>
    </row>
    <row r="9" spans="2:31" s="2" customFormat="1" x14ac:dyDescent="0.3">
      <c r="B9" s="39" t="s">
        <v>6</v>
      </c>
      <c r="C9" s="8">
        <v>662.22297359210143</v>
      </c>
      <c r="D9" s="8">
        <v>1369.1337719298353</v>
      </c>
      <c r="E9" s="8">
        <v>627.74928774928605</v>
      </c>
      <c r="F9" s="8">
        <v>247.96955917645315</v>
      </c>
      <c r="G9" s="8">
        <v>261.30434782609098</v>
      </c>
      <c r="H9" s="8">
        <v>433.20707070706294</v>
      </c>
      <c r="I9" s="51">
        <v>1094.4358307453601</v>
      </c>
      <c r="J9" s="10"/>
      <c r="P9" s="7"/>
      <c r="Q9" s="7"/>
      <c r="R9" s="7"/>
      <c r="S9" s="7"/>
      <c r="W9" s="6"/>
      <c r="X9" s="7"/>
      <c r="Y9" s="7"/>
      <c r="Z9" s="7"/>
      <c r="AA9" s="7"/>
      <c r="AB9" s="7"/>
      <c r="AC9" s="7"/>
      <c r="AD9" s="7"/>
      <c r="AE9" s="7"/>
    </row>
    <row r="10" spans="2:31" s="2" customFormat="1" x14ac:dyDescent="0.3">
      <c r="B10" s="39" t="s">
        <v>7</v>
      </c>
      <c r="C10" s="8">
        <v>395.32974742586345</v>
      </c>
      <c r="D10" s="8">
        <v>1502.7053057036369</v>
      </c>
      <c r="E10" s="8">
        <v>321.27240143369193</v>
      </c>
      <c r="F10" s="8">
        <v>387.19017094017084</v>
      </c>
      <c r="G10" s="8">
        <v>280.47619047619048</v>
      </c>
      <c r="H10" s="8">
        <v>748</v>
      </c>
      <c r="I10" s="51">
        <v>500.76255463989895</v>
      </c>
      <c r="J10" s="10"/>
      <c r="P10" s="7"/>
      <c r="Q10" s="7"/>
      <c r="R10" s="7"/>
      <c r="S10" s="7"/>
      <c r="W10" s="6"/>
      <c r="X10" s="7"/>
      <c r="Y10" s="7"/>
      <c r="Z10" s="7"/>
      <c r="AA10" s="7"/>
      <c r="AB10" s="7"/>
      <c r="AC10" s="7"/>
      <c r="AD10" s="7"/>
      <c r="AE10" s="7"/>
    </row>
    <row r="11" spans="2:31" s="2" customFormat="1" x14ac:dyDescent="0.3">
      <c r="B11" s="39" t="s">
        <v>8</v>
      </c>
      <c r="C11" s="8">
        <v>171.07723756756343</v>
      </c>
      <c r="D11" s="8">
        <v>1169.3447615423656</v>
      </c>
      <c r="E11" s="8">
        <v>485.80082098228678</v>
      </c>
      <c r="F11" s="8">
        <v>590.3664341339321</v>
      </c>
      <c r="G11" s="8">
        <v>881.5</v>
      </c>
      <c r="H11" s="8">
        <v>900</v>
      </c>
      <c r="I11" s="52">
        <v>2195.5619412516003</v>
      </c>
      <c r="J11" s="10"/>
      <c r="K11" s="7"/>
      <c r="P11" s="7"/>
      <c r="Q11" s="7"/>
      <c r="R11" s="7"/>
      <c r="S11" s="7"/>
      <c r="W11" s="6"/>
      <c r="X11" s="7"/>
      <c r="Y11" s="7"/>
      <c r="Z11" s="7"/>
      <c r="AA11" s="7"/>
      <c r="AB11" s="7"/>
      <c r="AC11" s="7"/>
      <c r="AD11" s="7"/>
      <c r="AE11" s="7"/>
    </row>
    <row r="12" spans="2:31" s="2" customFormat="1" x14ac:dyDescent="0.3">
      <c r="B12" s="39" t="s">
        <v>9</v>
      </c>
      <c r="C12" s="8">
        <v>258.84130462401953</v>
      </c>
      <c r="D12" s="8">
        <v>768.34844883050346</v>
      </c>
      <c r="E12" s="8">
        <v>811.81659823316568</v>
      </c>
      <c r="F12" s="8">
        <v>992.5</v>
      </c>
      <c r="G12" s="8">
        <v>261.90476190476193</v>
      </c>
      <c r="H12" s="35" t="s">
        <v>29</v>
      </c>
      <c r="I12" s="52">
        <v>1347.1577923901336</v>
      </c>
      <c r="J12" s="10"/>
      <c r="P12" s="7"/>
      <c r="Q12" s="7"/>
      <c r="R12" s="7"/>
      <c r="S12" s="7"/>
      <c r="W12" s="6"/>
      <c r="X12" s="7"/>
      <c r="Y12" s="7"/>
      <c r="Z12" s="7"/>
      <c r="AA12" s="7"/>
      <c r="AB12" s="7"/>
      <c r="AC12" s="7"/>
      <c r="AD12" s="7"/>
      <c r="AE12" s="7"/>
    </row>
    <row r="13" spans="2:31" s="2" customFormat="1" x14ac:dyDescent="0.3">
      <c r="B13" s="39" t="s">
        <v>10</v>
      </c>
      <c r="C13" s="8">
        <v>652.87517286604259</v>
      </c>
      <c r="D13" s="8">
        <v>958.96847229809691</v>
      </c>
      <c r="E13" s="35" t="s">
        <v>29</v>
      </c>
      <c r="F13" s="35">
        <v>828</v>
      </c>
      <c r="G13" s="35">
        <v>622</v>
      </c>
      <c r="H13" s="35" t="s">
        <v>29</v>
      </c>
      <c r="I13" s="52">
        <v>311.83616260503908</v>
      </c>
      <c r="J13" s="10"/>
      <c r="M13" s="6"/>
      <c r="N13" s="12"/>
      <c r="O13" s="11"/>
      <c r="P13" s="7"/>
      <c r="Q13" s="7"/>
      <c r="R13" s="7"/>
      <c r="S13" s="7"/>
      <c r="W13" s="6"/>
      <c r="X13" s="7"/>
      <c r="Y13" s="7"/>
      <c r="Z13" s="7"/>
      <c r="AA13" s="7"/>
      <c r="AB13" s="7"/>
      <c r="AC13" s="7"/>
      <c r="AD13" s="7"/>
      <c r="AE13" s="7"/>
    </row>
    <row r="14" spans="2:31" s="2" customFormat="1" x14ac:dyDescent="0.3">
      <c r="B14" s="39" t="s">
        <v>11</v>
      </c>
      <c r="C14" s="8">
        <v>169.26358164749897</v>
      </c>
      <c r="D14" s="8">
        <v>1317.8115851272214</v>
      </c>
      <c r="E14" s="35" t="s">
        <v>29</v>
      </c>
      <c r="F14" s="35">
        <v>1137</v>
      </c>
      <c r="G14" s="35">
        <v>363</v>
      </c>
      <c r="H14" s="35" t="s">
        <v>29</v>
      </c>
      <c r="I14" s="35" t="s">
        <v>29</v>
      </c>
      <c r="J14" s="10"/>
      <c r="M14" s="6"/>
      <c r="N14" s="7"/>
      <c r="O14" s="7"/>
      <c r="P14" s="7"/>
      <c r="Q14" s="7"/>
      <c r="R14" s="7"/>
      <c r="S14" s="7"/>
      <c r="W14" s="6"/>
      <c r="X14" s="7"/>
      <c r="Y14" s="7"/>
      <c r="Z14" s="7"/>
      <c r="AA14" s="7"/>
      <c r="AB14" s="7"/>
      <c r="AC14" s="7"/>
      <c r="AD14" s="7"/>
      <c r="AE14" s="7"/>
    </row>
    <row r="15" spans="2:31" s="2" customFormat="1" x14ac:dyDescent="0.3">
      <c r="B15" s="39" t="s">
        <v>12</v>
      </c>
      <c r="C15" s="36">
        <v>323.85096613257758</v>
      </c>
      <c r="D15" s="36">
        <v>1241.762430862997</v>
      </c>
      <c r="E15" s="36">
        <v>806.25796786644241</v>
      </c>
      <c r="F15" s="36">
        <v>812.86282657333811</v>
      </c>
      <c r="G15" s="36">
        <v>497.16420272295949</v>
      </c>
      <c r="H15" s="36">
        <v>561.1572995969558</v>
      </c>
      <c r="I15" s="42">
        <v>1121.760397270376</v>
      </c>
      <c r="J15" s="10"/>
      <c r="M15" s="6"/>
      <c r="N15" s="7"/>
      <c r="O15" s="7"/>
      <c r="P15" s="7"/>
      <c r="Q15" s="7"/>
      <c r="R15" s="7"/>
      <c r="S15" s="7"/>
      <c r="W15" s="6"/>
      <c r="X15" s="7"/>
      <c r="Y15" s="7"/>
      <c r="Z15" s="7"/>
      <c r="AA15" s="7"/>
      <c r="AB15" s="7"/>
      <c r="AC15" s="7"/>
      <c r="AD15" s="7"/>
      <c r="AE15" s="7"/>
    </row>
    <row r="16" spans="2:31" s="2" customFormat="1" x14ac:dyDescent="0.3">
      <c r="B16" s="39" t="s">
        <v>13</v>
      </c>
      <c r="C16" s="36">
        <v>202.68038046321516</v>
      </c>
      <c r="D16" s="36">
        <v>245.07180317333092</v>
      </c>
      <c r="E16" s="36">
        <v>485.687039763869</v>
      </c>
      <c r="F16" s="36">
        <v>403.27475135351216</v>
      </c>
      <c r="G16" s="36">
        <v>285.75526204686827</v>
      </c>
      <c r="H16" s="36">
        <v>248.25374647010213</v>
      </c>
      <c r="I16" s="42">
        <v>692.49545930469822</v>
      </c>
      <c r="J16" s="10"/>
      <c r="M16" s="6"/>
      <c r="N16" s="7"/>
      <c r="O16" s="7"/>
      <c r="P16" s="7"/>
      <c r="Q16" s="7"/>
      <c r="R16" s="7"/>
      <c r="S16" s="7"/>
      <c r="W16" s="6"/>
      <c r="X16" s="7"/>
      <c r="Y16" s="7"/>
      <c r="Z16" s="7"/>
      <c r="AA16" s="7"/>
      <c r="AB16" s="7"/>
      <c r="AC16" s="7"/>
      <c r="AD16" s="7"/>
      <c r="AE16" s="7"/>
    </row>
    <row r="17" spans="2:14" s="2" customFormat="1" x14ac:dyDescent="0.3">
      <c r="B17" s="10"/>
      <c r="C17" s="10"/>
      <c r="D17" s="10"/>
      <c r="E17" s="10"/>
      <c r="F17" s="10"/>
      <c r="G17" s="10"/>
      <c r="H17" s="10"/>
      <c r="I17" s="10"/>
      <c r="J17" s="10"/>
    </row>
    <row r="18" spans="2:14" s="2" customFormat="1" x14ac:dyDescent="0.3">
      <c r="B18" s="39" t="s">
        <v>27</v>
      </c>
      <c r="C18" s="10"/>
      <c r="D18" s="10"/>
      <c r="E18" s="43"/>
      <c r="F18" s="36"/>
      <c r="G18" s="36"/>
      <c r="H18" s="10"/>
      <c r="I18" s="36"/>
      <c r="J18" s="10"/>
    </row>
    <row r="19" spans="2:14" s="2" customFormat="1" x14ac:dyDescent="0.3">
      <c r="B19" s="39" t="s">
        <v>18</v>
      </c>
      <c r="C19" s="10"/>
      <c r="D19" s="36" t="s">
        <v>19</v>
      </c>
      <c r="E19" s="36" t="s">
        <v>20</v>
      </c>
      <c r="F19" s="36"/>
      <c r="G19" s="36"/>
      <c r="H19" s="10"/>
      <c r="I19" s="10"/>
      <c r="J19" s="10"/>
    </row>
    <row r="20" spans="2:14" s="2" customFormat="1" x14ac:dyDescent="0.3">
      <c r="B20" s="39" t="s">
        <v>35</v>
      </c>
      <c r="C20" s="10"/>
      <c r="D20" s="45" t="s">
        <v>21</v>
      </c>
      <c r="E20" s="11" t="s">
        <v>22</v>
      </c>
      <c r="F20" s="44"/>
      <c r="G20" s="10"/>
      <c r="H20" s="10"/>
      <c r="I20" s="10"/>
      <c r="J20" s="10"/>
    </row>
    <row r="21" spans="2:14" s="2" customFormat="1" x14ac:dyDescent="0.3">
      <c r="B21" s="39" t="s">
        <v>41</v>
      </c>
      <c r="C21" s="10"/>
      <c r="D21" s="46">
        <v>7.9000000000000008E-3</v>
      </c>
      <c r="E21" s="11" t="s">
        <v>24</v>
      </c>
      <c r="F21" s="44"/>
      <c r="G21" s="10"/>
      <c r="H21" s="10"/>
      <c r="I21" s="10"/>
      <c r="J21" s="10"/>
      <c r="N21" s="26"/>
    </row>
    <row r="22" spans="2:14" s="2" customFormat="1" x14ac:dyDescent="0.3">
      <c r="B22" s="39" t="s">
        <v>42</v>
      </c>
      <c r="C22" s="10"/>
      <c r="D22" s="46">
        <v>7.7999999999999996E-3</v>
      </c>
      <c r="E22" s="11" t="s">
        <v>24</v>
      </c>
      <c r="F22" s="10"/>
      <c r="G22" s="10"/>
      <c r="H22" s="10"/>
      <c r="I22" s="10"/>
      <c r="J22" s="10"/>
    </row>
    <row r="23" spans="2:14" s="2" customFormat="1" x14ac:dyDescent="0.3">
      <c r="B23" s="39" t="s">
        <v>43</v>
      </c>
      <c r="C23" s="10"/>
      <c r="D23" s="46">
        <v>7.6999999999999999E-2</v>
      </c>
      <c r="E23" s="11" t="s">
        <v>26</v>
      </c>
      <c r="F23" s="10"/>
      <c r="G23" s="10"/>
      <c r="H23" s="10"/>
      <c r="I23" s="10"/>
      <c r="J23" s="10"/>
      <c r="L23" s="25"/>
    </row>
    <row r="24" spans="2:14" s="2" customFormat="1" x14ac:dyDescent="0.3">
      <c r="B24" s="39" t="s">
        <v>44</v>
      </c>
      <c r="C24" s="10"/>
      <c r="D24" s="46">
        <v>2.5600000000000001E-2</v>
      </c>
      <c r="E24" s="11" t="s">
        <v>23</v>
      </c>
      <c r="F24" s="10"/>
      <c r="G24" s="10"/>
      <c r="H24" s="10"/>
      <c r="I24" s="10"/>
      <c r="J24" s="10"/>
    </row>
    <row r="25" spans="2:14" s="2" customFormat="1" x14ac:dyDescent="0.3">
      <c r="B25" s="39" t="s">
        <v>45</v>
      </c>
      <c r="C25" s="10"/>
      <c r="D25" s="46">
        <v>4.1999999999999997E-3</v>
      </c>
      <c r="E25" s="11" t="s">
        <v>24</v>
      </c>
      <c r="F25" s="10"/>
      <c r="G25" s="10"/>
      <c r="H25" s="10"/>
      <c r="I25" s="10"/>
      <c r="J25" s="10"/>
    </row>
    <row r="26" spans="2:14" s="2" customFormat="1" x14ac:dyDescent="0.3">
      <c r="B26" s="39"/>
      <c r="C26" s="10"/>
      <c r="D26" s="46"/>
      <c r="E26" s="11"/>
      <c r="F26" s="10"/>
      <c r="G26" s="10"/>
      <c r="H26" s="10"/>
      <c r="I26" s="10"/>
      <c r="J26" s="10"/>
    </row>
    <row r="27" spans="2:14" s="2" customForma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28"/>
      <c r="L27" s="29"/>
    </row>
    <row r="28" spans="2:14" s="2" customFormat="1" ht="15.6" x14ac:dyDescent="0.3">
      <c r="B28" s="41" t="s">
        <v>14</v>
      </c>
      <c r="C28" s="10"/>
      <c r="D28" s="10"/>
      <c r="E28" s="10"/>
      <c r="F28" s="10"/>
      <c r="G28" s="10"/>
      <c r="H28" s="10"/>
      <c r="I28" s="10"/>
      <c r="J28" s="10"/>
      <c r="K28" s="25"/>
      <c r="L28" s="29"/>
    </row>
    <row r="29" spans="2:14" s="2" customFormat="1" x14ac:dyDescent="0.3">
      <c r="B29" s="39" t="s">
        <v>47</v>
      </c>
      <c r="C29" s="49" t="s">
        <v>31</v>
      </c>
      <c r="D29" s="49" t="s">
        <v>32</v>
      </c>
      <c r="E29" s="49" t="s">
        <v>1</v>
      </c>
      <c r="F29" s="49" t="s">
        <v>33</v>
      </c>
      <c r="G29" s="49" t="s">
        <v>30</v>
      </c>
      <c r="H29" s="49" t="s">
        <v>2</v>
      </c>
      <c r="I29" s="50" t="s">
        <v>34</v>
      </c>
      <c r="J29" s="10"/>
      <c r="K29" s="29"/>
      <c r="L29" s="29"/>
    </row>
    <row r="30" spans="2:14" s="2" customFormat="1" x14ac:dyDescent="0.3">
      <c r="B30" s="39" t="s">
        <v>3</v>
      </c>
      <c r="C30" s="8">
        <v>126.75465016013634</v>
      </c>
      <c r="D30" s="8">
        <v>174.31264268247375</v>
      </c>
      <c r="E30" s="8">
        <v>593.80419463681687</v>
      </c>
      <c r="F30" s="8">
        <v>417.33509247436831</v>
      </c>
      <c r="G30" s="8">
        <v>474.31114870648145</v>
      </c>
      <c r="H30" s="8">
        <v>326.07006020799844</v>
      </c>
      <c r="I30" s="35">
        <v>798.46820226572424</v>
      </c>
      <c r="J30" s="10"/>
      <c r="L30" s="28"/>
    </row>
    <row r="31" spans="2:14" s="2" customFormat="1" x14ac:dyDescent="0.3">
      <c r="B31" s="39" t="s">
        <v>4</v>
      </c>
      <c r="C31" s="8">
        <v>115.26</v>
      </c>
      <c r="D31" s="8">
        <v>324.58</v>
      </c>
      <c r="E31" s="8">
        <v>211.28071263304113</v>
      </c>
      <c r="F31" s="8">
        <v>462.89224447187183</v>
      </c>
      <c r="G31" s="8">
        <v>266.72727272727212</v>
      </c>
      <c r="H31" s="8">
        <v>236.90404040403521</v>
      </c>
      <c r="I31" s="35">
        <v>239.008356360937</v>
      </c>
      <c r="J31" s="10"/>
      <c r="K31" s="10"/>
      <c r="L31" s="29"/>
    </row>
    <row r="32" spans="2:14" s="2" customFormat="1" x14ac:dyDescent="0.3">
      <c r="B32" s="39" t="s">
        <v>5</v>
      </c>
      <c r="C32" s="8">
        <v>59.795628961652881</v>
      </c>
      <c r="D32" s="8">
        <v>241.45598133049725</v>
      </c>
      <c r="E32" s="8">
        <v>367.03410908412189</v>
      </c>
      <c r="F32" s="8">
        <v>141.24315991337247</v>
      </c>
      <c r="G32" s="8">
        <v>224.37499999999358</v>
      </c>
      <c r="H32" s="8">
        <v>338</v>
      </c>
      <c r="I32" s="35">
        <v>153.30274691497999</v>
      </c>
      <c r="J32" s="10"/>
      <c r="L32" s="25"/>
    </row>
    <row r="33" spans="2:12" s="2" customFormat="1" x14ac:dyDescent="0.3">
      <c r="B33" s="39" t="s">
        <v>6</v>
      </c>
      <c r="C33" s="8">
        <v>150.74518940018751</v>
      </c>
      <c r="D33" s="8">
        <v>294.67</v>
      </c>
      <c r="E33" s="8">
        <v>489.59951159950759</v>
      </c>
      <c r="F33" s="8">
        <v>134.50265251989219</v>
      </c>
      <c r="G33" s="8">
        <v>223.0434782608726</v>
      </c>
      <c r="H33" s="8">
        <v>454.44018135440484</v>
      </c>
      <c r="I33" s="35">
        <v>349.36494099865178</v>
      </c>
      <c r="J33" s="10"/>
      <c r="L33" s="25"/>
    </row>
    <row r="34" spans="2:12" s="2" customFormat="1" x14ac:dyDescent="0.3">
      <c r="B34" s="39" t="s">
        <v>7</v>
      </c>
      <c r="C34" s="8">
        <v>101.69102281635082</v>
      </c>
      <c r="D34" s="8">
        <v>404.21000000000004</v>
      </c>
      <c r="E34" s="8">
        <v>110.89426523297499</v>
      </c>
      <c r="F34" s="8">
        <v>206.8995726495726</v>
      </c>
      <c r="G34" s="8">
        <v>261.90476190476193</v>
      </c>
      <c r="H34" s="8">
        <v>113.42249065286121</v>
      </c>
      <c r="I34" s="35">
        <v>365.82914765533786</v>
      </c>
      <c r="J34" s="10"/>
      <c r="L34" s="25"/>
    </row>
    <row r="35" spans="2:12" s="2" customFormat="1" x14ac:dyDescent="0.3">
      <c r="B35" s="39" t="s">
        <v>8</v>
      </c>
      <c r="C35" s="8">
        <v>65.56939616539259</v>
      </c>
      <c r="D35" s="8">
        <v>591.04999999999995</v>
      </c>
      <c r="E35" s="8">
        <v>186.16808340599152</v>
      </c>
      <c r="F35" s="8">
        <v>210.89540089539673</v>
      </c>
      <c r="G35" s="8">
        <v>187.24659394166369</v>
      </c>
      <c r="H35" s="35" t="s">
        <v>29</v>
      </c>
      <c r="I35" s="35" t="s">
        <v>29</v>
      </c>
      <c r="J35" s="10"/>
      <c r="L35" s="28"/>
    </row>
    <row r="36" spans="2:12" s="2" customFormat="1" x14ac:dyDescent="0.3">
      <c r="B36" s="39" t="s">
        <v>9</v>
      </c>
      <c r="C36" s="8">
        <v>67.962173530448922</v>
      </c>
      <c r="D36" s="8">
        <v>218.22000000000003</v>
      </c>
      <c r="E36" s="8">
        <v>241.34979884699746</v>
      </c>
      <c r="F36" s="8">
        <v>158.12415654520839</v>
      </c>
      <c r="G36" s="8">
        <v>113.42249065286121</v>
      </c>
      <c r="H36" s="35" t="s">
        <v>29</v>
      </c>
      <c r="I36" s="35">
        <v>803.16947258719438</v>
      </c>
      <c r="J36" s="10"/>
      <c r="L36" s="29"/>
    </row>
    <row r="37" spans="2:12" s="2" customFormat="1" x14ac:dyDescent="0.3">
      <c r="B37" s="39" t="s">
        <v>10</v>
      </c>
      <c r="C37" s="8">
        <v>223.06126290445206</v>
      </c>
      <c r="D37" s="8">
        <v>353.5</v>
      </c>
      <c r="E37" s="35" t="s">
        <v>29</v>
      </c>
      <c r="F37" s="35">
        <v>352.09202577424202</v>
      </c>
      <c r="G37" s="35">
        <v>171.88305570442699</v>
      </c>
      <c r="H37" s="35" t="s">
        <v>29</v>
      </c>
      <c r="I37" s="35">
        <v>372.63917982809681</v>
      </c>
      <c r="J37" s="10"/>
      <c r="L37" s="28"/>
    </row>
    <row r="38" spans="2:12" s="2" customFormat="1" x14ac:dyDescent="0.3">
      <c r="B38" s="39" t="s">
        <v>11</v>
      </c>
      <c r="C38" s="8">
        <v>48.166666666666657</v>
      </c>
      <c r="D38" s="8">
        <v>281.82000000000005</v>
      </c>
      <c r="E38" s="35" t="s">
        <v>29</v>
      </c>
      <c r="F38" s="35">
        <v>441.05145228855662</v>
      </c>
      <c r="G38" s="35">
        <v>127.88352224599203</v>
      </c>
      <c r="H38" s="35" t="s">
        <v>29</v>
      </c>
      <c r="I38" s="35" t="s">
        <v>29</v>
      </c>
      <c r="J38" s="10"/>
      <c r="L38" s="29"/>
    </row>
    <row r="39" spans="2:12" s="2" customFormat="1" x14ac:dyDescent="0.3">
      <c r="B39" s="39" t="s">
        <v>12</v>
      </c>
      <c r="C39" s="36">
        <v>106.55622117836532</v>
      </c>
      <c r="D39" s="36">
        <v>320.42429155699682</v>
      </c>
      <c r="E39" s="36">
        <v>314.30438220563599</v>
      </c>
      <c r="F39" s="36">
        <f>AVERAGE(F30:F38)</f>
        <v>280.55952861472008</v>
      </c>
      <c r="G39" s="36">
        <f>AVERAGE(G30:G38)</f>
        <v>227.86636934936951</v>
      </c>
      <c r="H39" s="36">
        <v>293.76735452385992</v>
      </c>
      <c r="I39" s="36">
        <f>AVERAGE(I30:I38)</f>
        <v>440.25457808727458</v>
      </c>
      <c r="J39" s="10"/>
      <c r="L39" s="30"/>
    </row>
    <row r="40" spans="2:12" s="2" customFormat="1" x14ac:dyDescent="0.3">
      <c r="B40" s="39" t="s">
        <v>13</v>
      </c>
      <c r="C40" s="36">
        <v>55.676302761297997</v>
      </c>
      <c r="D40" s="36">
        <v>123.26470066537273</v>
      </c>
      <c r="E40" s="36">
        <v>175.76489321301625</v>
      </c>
      <c r="F40" s="36">
        <f>STDEV(F30:F38)</f>
        <v>136.39936383446164</v>
      </c>
      <c r="G40" s="36">
        <f>STDEV(G30:G38)</f>
        <v>106.83944135752333</v>
      </c>
      <c r="H40" s="36">
        <v>127.05653802480134</v>
      </c>
      <c r="I40" s="36">
        <f>STDEV(I30:I38)</f>
        <v>258.59799215385607</v>
      </c>
      <c r="J40" s="10"/>
      <c r="L40" s="29"/>
    </row>
    <row r="41" spans="2:12" s="2" customFormat="1" x14ac:dyDescent="0.3">
      <c r="B41" s="10"/>
      <c r="C41" s="10"/>
      <c r="D41" s="10"/>
      <c r="E41" s="10"/>
      <c r="F41" s="10"/>
      <c r="G41" s="10"/>
      <c r="H41" s="10"/>
      <c r="I41" s="10"/>
      <c r="J41" s="10"/>
      <c r="L41" s="28"/>
    </row>
    <row r="42" spans="2:12" s="2" customFormat="1" x14ac:dyDescent="0.3">
      <c r="B42" s="39" t="s">
        <v>27</v>
      </c>
      <c r="C42" s="10"/>
      <c r="D42" s="10"/>
      <c r="E42" s="10"/>
      <c r="F42" s="10"/>
      <c r="G42" s="10"/>
      <c r="H42" s="10"/>
      <c r="I42" s="10"/>
      <c r="J42" s="10"/>
      <c r="L42" s="28"/>
    </row>
    <row r="43" spans="2:12" s="2" customFormat="1" x14ac:dyDescent="0.3">
      <c r="B43" s="39" t="s">
        <v>18</v>
      </c>
      <c r="C43" s="10"/>
      <c r="D43" s="36" t="s">
        <v>19</v>
      </c>
      <c r="E43" s="36" t="s">
        <v>20</v>
      </c>
      <c r="F43" s="10"/>
      <c r="G43" s="10"/>
      <c r="H43" s="10"/>
      <c r="I43" s="10"/>
      <c r="J43" s="10"/>
      <c r="L43" s="27"/>
    </row>
    <row r="44" spans="2:12" s="2" customFormat="1" x14ac:dyDescent="0.3">
      <c r="B44" s="39" t="s">
        <v>35</v>
      </c>
      <c r="C44" s="10"/>
      <c r="D44" s="38">
        <v>2.0000000000000001E-4</v>
      </c>
      <c r="E44" s="11" t="s">
        <v>25</v>
      </c>
      <c r="F44" s="10"/>
      <c r="G44" s="10"/>
      <c r="H44" s="10"/>
      <c r="I44" s="10"/>
      <c r="J44" s="10"/>
    </row>
    <row r="45" spans="2:12" s="2" customFormat="1" x14ac:dyDescent="0.3">
      <c r="B45" s="39" t="s">
        <v>41</v>
      </c>
      <c r="C45" s="10"/>
      <c r="D45" s="38">
        <v>5.1999999999999998E-3</v>
      </c>
      <c r="E45" s="11" t="s">
        <v>24</v>
      </c>
      <c r="F45" s="10"/>
      <c r="G45" s="10"/>
      <c r="H45" s="10"/>
      <c r="I45" s="10"/>
      <c r="J45" s="10"/>
      <c r="L45" s="25"/>
    </row>
    <row r="46" spans="2:12" s="2" customFormat="1" x14ac:dyDescent="0.3">
      <c r="B46" s="39" t="s">
        <v>42</v>
      </c>
      <c r="C46" s="10"/>
      <c r="D46" s="38">
        <v>1.9E-3</v>
      </c>
      <c r="E46" s="11" t="s">
        <v>24</v>
      </c>
      <c r="F46" s="10"/>
      <c r="G46" s="10"/>
      <c r="H46" s="10"/>
      <c r="I46" s="10"/>
      <c r="J46" s="10"/>
    </row>
    <row r="47" spans="2:12" s="2" customFormat="1" x14ac:dyDescent="0.3">
      <c r="B47" s="39" t="s">
        <v>43</v>
      </c>
      <c r="C47" s="10"/>
      <c r="D47" s="38">
        <v>4.0000000000000001E-3</v>
      </c>
      <c r="E47" s="11" t="s">
        <v>24</v>
      </c>
      <c r="F47" s="10"/>
      <c r="G47" s="10"/>
      <c r="H47" s="10"/>
      <c r="I47" s="10"/>
      <c r="J47" s="10"/>
      <c r="L47" s="25"/>
    </row>
    <row r="48" spans="2:12" s="2" customFormat="1" x14ac:dyDescent="0.3">
      <c r="B48" s="39" t="s">
        <v>46</v>
      </c>
      <c r="C48" s="10"/>
      <c r="D48" s="38">
        <v>1.2E-2</v>
      </c>
      <c r="E48" s="11" t="s">
        <v>23</v>
      </c>
      <c r="F48" s="10"/>
      <c r="G48" s="10"/>
      <c r="H48" s="10"/>
      <c r="I48" s="10"/>
      <c r="J48" s="10"/>
    </row>
    <row r="49" spans="2:15" s="2" customFormat="1" x14ac:dyDescent="0.3">
      <c r="B49" s="39" t="s">
        <v>45</v>
      </c>
      <c r="C49" s="10"/>
      <c r="D49" s="38">
        <v>2.9999999999999997E-4</v>
      </c>
      <c r="E49" s="11" t="s">
        <v>25</v>
      </c>
      <c r="F49" s="10"/>
      <c r="G49" s="10"/>
      <c r="H49" s="10"/>
      <c r="I49" s="10"/>
      <c r="J49" s="10"/>
    </row>
    <row r="50" spans="2:15" s="2" customFormat="1" x14ac:dyDescent="0.3">
      <c r="B50" s="10"/>
      <c r="C50" s="10"/>
      <c r="D50" s="10"/>
      <c r="E50" s="10"/>
      <c r="F50" s="10"/>
      <c r="G50" s="10"/>
      <c r="H50" s="10"/>
      <c r="I50" s="10"/>
      <c r="J50" s="10"/>
    </row>
    <row r="51" spans="2:15" s="2" customFormat="1" x14ac:dyDescent="0.3">
      <c r="B51" s="39"/>
      <c r="C51" s="12"/>
      <c r="D51" s="11"/>
      <c r="E51" s="10"/>
      <c r="F51" s="10"/>
      <c r="G51" s="10"/>
      <c r="H51" s="10"/>
      <c r="I51" s="10"/>
      <c r="J51" s="10"/>
    </row>
    <row r="52" spans="2:15" s="2" customFormat="1" ht="15.6" x14ac:dyDescent="0.3">
      <c r="B52" s="41" t="s">
        <v>15</v>
      </c>
      <c r="C52" s="10"/>
      <c r="D52" s="10"/>
      <c r="E52" s="10"/>
      <c r="F52" s="10"/>
      <c r="G52" s="10"/>
      <c r="H52" s="10"/>
      <c r="I52" s="10"/>
      <c r="J52" s="10"/>
    </row>
    <row r="53" spans="2:15" s="2" customFormat="1" x14ac:dyDescent="0.3">
      <c r="B53" s="39" t="s">
        <v>47</v>
      </c>
      <c r="C53" s="49" t="s">
        <v>31</v>
      </c>
      <c r="D53" s="49" t="s">
        <v>32</v>
      </c>
      <c r="E53" s="49" t="s">
        <v>1</v>
      </c>
      <c r="F53" s="49" t="s">
        <v>33</v>
      </c>
      <c r="G53" s="49" t="s">
        <v>30</v>
      </c>
      <c r="H53" s="49" t="s">
        <v>2</v>
      </c>
      <c r="I53" s="50" t="s">
        <v>34</v>
      </c>
      <c r="J53" s="10"/>
    </row>
    <row r="54" spans="2:15" s="2" customFormat="1" x14ac:dyDescent="0.3">
      <c r="B54" s="39" t="s">
        <v>3</v>
      </c>
      <c r="C54" s="8">
        <v>11.671212121211985</v>
      </c>
      <c r="D54" s="8">
        <v>20.42710448192139</v>
      </c>
      <c r="E54" s="8">
        <v>109.17023817550046</v>
      </c>
      <c r="F54" s="8">
        <v>58.456550406161561</v>
      </c>
      <c r="G54" s="8">
        <v>33.135074804721945</v>
      </c>
      <c r="H54" s="8">
        <v>30.279419813903004</v>
      </c>
      <c r="I54" s="35">
        <v>317.231468716123</v>
      </c>
      <c r="J54" s="10"/>
    </row>
    <row r="55" spans="2:15" s="2" customFormat="1" x14ac:dyDescent="0.3">
      <c r="B55" s="39" t="s">
        <v>4</v>
      </c>
      <c r="C55" s="8">
        <v>12.7087676289991</v>
      </c>
      <c r="D55" s="8">
        <v>36.446325481982598</v>
      </c>
      <c r="E55" s="8">
        <v>26.097335246493767</v>
      </c>
      <c r="F55" s="8">
        <v>61.865474103163841</v>
      </c>
      <c r="G55" s="8">
        <v>26.187855917667164</v>
      </c>
      <c r="H55" s="8">
        <v>29.291414141413526</v>
      </c>
      <c r="I55" s="35">
        <v>36.669386983380711</v>
      </c>
      <c r="J55" s="10"/>
    </row>
    <row r="56" spans="2:15" s="2" customFormat="1" x14ac:dyDescent="0.3">
      <c r="B56" s="39" t="s">
        <v>5</v>
      </c>
      <c r="C56" s="8">
        <v>4.9783129507244963</v>
      </c>
      <c r="D56" s="8">
        <v>11.744317519698585</v>
      </c>
      <c r="E56" s="8">
        <v>59.984057721398209</v>
      </c>
      <c r="F56" s="8">
        <v>24.83645786837269</v>
      </c>
      <c r="G56" s="8">
        <v>13.9374999999996</v>
      </c>
      <c r="H56" s="8">
        <v>39.189189189188802</v>
      </c>
      <c r="I56" s="35">
        <v>24.227450595312298</v>
      </c>
      <c r="J56" s="10"/>
      <c r="M56" s="6"/>
      <c r="N56" s="10"/>
      <c r="O56" s="18"/>
    </row>
    <row r="57" spans="2:15" s="2" customFormat="1" x14ac:dyDescent="0.3">
      <c r="B57" s="39" t="s">
        <v>6</v>
      </c>
      <c r="C57" s="8">
        <v>17.771922224055018</v>
      </c>
      <c r="D57" s="8">
        <v>22.599427736006273</v>
      </c>
      <c r="E57" s="8">
        <v>16.022547822547697</v>
      </c>
      <c r="F57" s="8">
        <v>15.238379436655208</v>
      </c>
      <c r="G57" s="8">
        <v>13.434782608695835</v>
      </c>
      <c r="H57" s="8">
        <v>60.298634435998018</v>
      </c>
      <c r="I57" s="35">
        <v>60.983899561094312</v>
      </c>
      <c r="J57" s="10"/>
      <c r="K57" s="19"/>
    </row>
    <row r="58" spans="2:15" s="2" customFormat="1" x14ac:dyDescent="0.3">
      <c r="B58" s="39" t="s">
        <v>7</v>
      </c>
      <c r="C58" s="8">
        <v>9.2769304399658719</v>
      </c>
      <c r="D58" s="8">
        <v>37.47352751888647</v>
      </c>
      <c r="E58" s="8">
        <v>19.035663082437285</v>
      </c>
      <c r="F58" s="8">
        <v>27.206196581196576</v>
      </c>
      <c r="G58" s="8">
        <v>35.082652613087383</v>
      </c>
      <c r="H58" s="35" t="s">
        <v>29</v>
      </c>
      <c r="I58" s="35">
        <v>223.28083262248822</v>
      </c>
      <c r="J58" s="10"/>
    </row>
    <row r="59" spans="2:15" s="2" customFormat="1" x14ac:dyDescent="0.3">
      <c r="B59" s="39" t="s">
        <v>16</v>
      </c>
      <c r="C59" s="8">
        <v>17.915581509553071</v>
      </c>
      <c r="D59" s="8">
        <v>87.072852328290423</v>
      </c>
      <c r="E59" s="8">
        <v>29.608053618135134</v>
      </c>
      <c r="F59" s="8">
        <v>31.029105607316215</v>
      </c>
      <c r="G59" s="8">
        <v>7.5238095238095246</v>
      </c>
      <c r="H59" s="35" t="s">
        <v>29</v>
      </c>
      <c r="I59" s="35" t="s">
        <v>29</v>
      </c>
      <c r="J59" s="10"/>
    </row>
    <row r="60" spans="2:15" s="2" customFormat="1" x14ac:dyDescent="0.3">
      <c r="B60" s="39" t="s">
        <v>9</v>
      </c>
      <c r="C60" s="8">
        <v>17.708767628999112</v>
      </c>
      <c r="D60" s="8">
        <v>75.418331162734859</v>
      </c>
      <c r="E60" s="8">
        <v>42.430260047280989</v>
      </c>
      <c r="F60" s="8">
        <v>27.326585695006617</v>
      </c>
      <c r="G60" s="35" t="s">
        <v>29</v>
      </c>
      <c r="H60" s="35" t="s">
        <v>29</v>
      </c>
      <c r="I60" s="35" t="s">
        <v>29</v>
      </c>
      <c r="J60" s="10"/>
    </row>
    <row r="61" spans="2:15" s="2" customFormat="1" x14ac:dyDescent="0.3">
      <c r="B61" s="39" t="s">
        <v>17</v>
      </c>
      <c r="C61" s="8">
        <v>17.092129414576107</v>
      </c>
      <c r="D61" s="8">
        <v>37.522708907957139</v>
      </c>
      <c r="E61" s="35" t="s">
        <v>29</v>
      </c>
      <c r="F61" s="35">
        <v>58.998169358247736</v>
      </c>
      <c r="G61" s="35">
        <v>12.030722890934635</v>
      </c>
      <c r="H61" s="35" t="s">
        <v>29</v>
      </c>
      <c r="I61" s="35">
        <v>297.60411220898737</v>
      </c>
      <c r="J61" s="10"/>
    </row>
    <row r="62" spans="2:15" s="2" customFormat="1" x14ac:dyDescent="0.3">
      <c r="B62" s="39" t="s">
        <v>11</v>
      </c>
      <c r="C62" s="8">
        <v>24.692567018067443</v>
      </c>
      <c r="D62" s="8">
        <v>63.505313393083028</v>
      </c>
      <c r="E62" s="35" t="s">
        <v>29</v>
      </c>
      <c r="F62" s="35">
        <v>88.345402198086731</v>
      </c>
      <c r="G62" s="35">
        <v>29.121556507000047</v>
      </c>
      <c r="H62" s="35" t="s">
        <v>29</v>
      </c>
      <c r="I62" s="35" t="s">
        <v>29</v>
      </c>
      <c r="J62" s="10"/>
    </row>
    <row r="63" spans="2:15" s="2" customFormat="1" x14ac:dyDescent="0.3">
      <c r="B63" s="39" t="s">
        <v>12</v>
      </c>
      <c r="C63" s="36">
        <v>14.868465659572466</v>
      </c>
      <c r="D63" s="36">
        <v>43.578878725617869</v>
      </c>
      <c r="E63" s="36">
        <v>43.192593673399074</v>
      </c>
      <c r="F63" s="36">
        <f>AVERAGE(F54:F62)</f>
        <v>43.700257917134131</v>
      </c>
      <c r="G63" s="36">
        <f>AVERAGE(G54:G62)</f>
        <v>21.306744358239516</v>
      </c>
      <c r="H63" s="36">
        <v>39.764664395125841</v>
      </c>
      <c r="I63" s="36">
        <f t="shared" ref="I63" si="0">AVERAGE(I54:I62)</f>
        <v>159.99952511456431</v>
      </c>
      <c r="J63" s="10"/>
    </row>
    <row r="64" spans="2:15" s="2" customFormat="1" x14ac:dyDescent="0.3">
      <c r="B64" s="39" t="s">
        <v>13</v>
      </c>
      <c r="C64" s="36">
        <v>5.8224463371091204</v>
      </c>
      <c r="D64" s="36">
        <v>26.021496866589356</v>
      </c>
      <c r="E64" s="36">
        <v>32.746858037039438</v>
      </c>
      <c r="F64" s="36">
        <f>STDEV(F54:F62)</f>
        <v>24.087260716510748</v>
      </c>
      <c r="G64" s="36">
        <f>STDEV(G54:G62)</f>
        <v>10.736247013092321</v>
      </c>
      <c r="H64" s="36">
        <v>14.394836261597247</v>
      </c>
      <c r="I64" s="36">
        <f t="shared" ref="I64" si="1">STDEV(I54:I62)</f>
        <v>134.98881705721109</v>
      </c>
      <c r="J64" s="10"/>
    </row>
    <row r="65" spans="1:18" s="2" customFormat="1" x14ac:dyDescent="0.3">
      <c r="B65" s="10"/>
      <c r="C65" s="10"/>
      <c r="D65" s="10"/>
      <c r="E65" s="10"/>
      <c r="F65" s="10"/>
      <c r="G65" s="10"/>
      <c r="H65" s="10"/>
      <c r="I65" s="10"/>
      <c r="J65" s="10"/>
    </row>
    <row r="66" spans="1:18" s="2" customFormat="1" x14ac:dyDescent="0.3">
      <c r="B66" s="39" t="s">
        <v>27</v>
      </c>
      <c r="C66" s="10"/>
      <c r="D66" s="10"/>
      <c r="E66" s="36"/>
      <c r="F66" s="10"/>
      <c r="G66" s="10"/>
      <c r="H66" s="10"/>
      <c r="I66" s="36"/>
      <c r="J66" s="10"/>
    </row>
    <row r="67" spans="1:18" s="2" customFormat="1" ht="21" x14ac:dyDescent="0.4">
      <c r="B67" s="39" t="s">
        <v>18</v>
      </c>
      <c r="C67" s="10"/>
      <c r="D67" s="36" t="s">
        <v>19</v>
      </c>
      <c r="E67" s="36" t="s">
        <v>20</v>
      </c>
      <c r="F67" s="10"/>
      <c r="G67" s="10"/>
      <c r="H67" s="10"/>
      <c r="I67" s="10"/>
      <c r="J67" s="10"/>
      <c r="R67" s="21"/>
    </row>
    <row r="68" spans="1:18" s="2" customFormat="1" x14ac:dyDescent="0.3">
      <c r="B68" s="39" t="s">
        <v>35</v>
      </c>
      <c r="C68" s="10"/>
      <c r="D68" s="38">
        <v>2.8E-3</v>
      </c>
      <c r="E68" s="18" t="s">
        <v>24</v>
      </c>
      <c r="F68" s="10"/>
      <c r="G68" s="10"/>
      <c r="H68" s="10"/>
      <c r="I68" s="10"/>
      <c r="J68" s="10"/>
    </row>
    <row r="69" spans="1:18" s="2" customFormat="1" x14ac:dyDescent="0.3">
      <c r="A69" s="3"/>
      <c r="B69" s="39" t="s">
        <v>41</v>
      </c>
      <c r="C69" s="10"/>
      <c r="D69" s="53">
        <v>5.1999999999999998E-3</v>
      </c>
      <c r="E69" s="18" t="s">
        <v>24</v>
      </c>
      <c r="F69" s="10"/>
      <c r="G69" s="10"/>
      <c r="H69" s="10"/>
      <c r="I69" s="10"/>
      <c r="J69" s="10"/>
      <c r="P69" s="20"/>
    </row>
    <row r="70" spans="1:18" s="2" customFormat="1" x14ac:dyDescent="0.3">
      <c r="B70" s="39" t="s">
        <v>42</v>
      </c>
      <c r="C70" s="10"/>
      <c r="D70" s="53">
        <v>8.0000000000000004E-4</v>
      </c>
      <c r="E70" s="11" t="s">
        <v>25</v>
      </c>
      <c r="F70" s="10"/>
      <c r="G70" s="10"/>
      <c r="H70" s="10"/>
      <c r="I70" s="10"/>
      <c r="J70" s="10"/>
    </row>
    <row r="71" spans="1:18" s="2" customFormat="1" x14ac:dyDescent="0.3">
      <c r="B71" s="39" t="s">
        <v>43</v>
      </c>
      <c r="C71" s="10"/>
      <c r="D71" s="53">
        <v>0.27660000000000001</v>
      </c>
      <c r="E71" s="11" t="s">
        <v>26</v>
      </c>
      <c r="F71" s="10"/>
      <c r="G71" s="10"/>
      <c r="H71" s="10"/>
      <c r="I71" s="10"/>
      <c r="J71" s="10"/>
    </row>
    <row r="72" spans="1:18" s="2" customFormat="1" x14ac:dyDescent="0.3">
      <c r="B72" s="39" t="s">
        <v>46</v>
      </c>
      <c r="C72" s="10"/>
      <c r="D72" s="38">
        <v>2.8E-3</v>
      </c>
      <c r="E72" s="18" t="s">
        <v>24</v>
      </c>
      <c r="F72" s="10"/>
      <c r="G72" s="10"/>
      <c r="H72" s="10"/>
      <c r="I72" s="10"/>
      <c r="J72" s="10"/>
    </row>
    <row r="73" spans="1:18" s="2" customFormat="1" x14ac:dyDescent="0.3">
      <c r="B73" s="39" t="s">
        <v>45</v>
      </c>
      <c r="C73" s="10"/>
      <c r="D73" s="38">
        <v>8.0000000000000004E-4</v>
      </c>
      <c r="E73" s="11" t="s">
        <v>25</v>
      </c>
      <c r="F73" s="49"/>
      <c r="G73" s="49"/>
      <c r="H73" s="49"/>
      <c r="I73" s="49"/>
      <c r="J73" s="49"/>
      <c r="L73" s="25"/>
    </row>
    <row r="74" spans="1:18" s="2" customFormat="1" x14ac:dyDescent="0.3">
      <c r="B74" s="10"/>
      <c r="C74" s="10"/>
      <c r="D74" s="10"/>
      <c r="E74" s="8"/>
      <c r="F74" s="8"/>
      <c r="G74" s="8"/>
      <c r="H74" s="8"/>
      <c r="I74" s="8"/>
      <c r="J74" s="8"/>
      <c r="L74" s="25"/>
    </row>
    <row r="75" spans="1:18" s="2" customFormat="1" x14ac:dyDescent="0.3">
      <c r="B75" s="6"/>
      <c r="C75" s="7"/>
      <c r="D75" s="7"/>
      <c r="E75" s="7"/>
      <c r="F75" s="7"/>
      <c r="G75" s="7"/>
      <c r="H75" s="7"/>
      <c r="I75" s="7"/>
      <c r="J75" s="7"/>
    </row>
    <row r="76" spans="1:18" s="2" customFormat="1" x14ac:dyDescent="0.3">
      <c r="E76" s="7"/>
      <c r="F76" s="7"/>
      <c r="G76" s="7"/>
      <c r="H76" s="7"/>
      <c r="I76" s="7"/>
      <c r="J76" s="7"/>
    </row>
    <row r="77" spans="1:18" s="2" customFormat="1" x14ac:dyDescent="0.3">
      <c r="B77" s="6"/>
      <c r="C77" s="7"/>
      <c r="D77" s="7"/>
      <c r="E77" s="7"/>
      <c r="F77" s="7"/>
      <c r="G77" s="7"/>
      <c r="H77" s="7"/>
      <c r="I77" s="7"/>
      <c r="J77" s="7"/>
    </row>
    <row r="78" spans="1:18" s="2" customFormat="1" x14ac:dyDescent="0.3">
      <c r="B78" s="6"/>
      <c r="C78" s="7"/>
      <c r="D78" s="7"/>
      <c r="E78" s="7"/>
      <c r="F78" s="7"/>
      <c r="G78" s="7"/>
      <c r="H78" s="7"/>
      <c r="I78" s="7"/>
      <c r="J78" s="22"/>
    </row>
    <row r="79" spans="1:18" s="2" customFormat="1" x14ac:dyDescent="0.3">
      <c r="B79" s="6"/>
      <c r="C79" s="7"/>
      <c r="D79" s="7"/>
      <c r="E79" s="7"/>
      <c r="F79" s="7"/>
      <c r="G79" s="7"/>
      <c r="H79" s="7"/>
      <c r="I79" s="7"/>
      <c r="J79" s="22"/>
    </row>
    <row r="80" spans="1:18" s="2" customFormat="1" x14ac:dyDescent="0.3"/>
    <row r="81" spans="12:12" s="2" customFormat="1" x14ac:dyDescent="0.3"/>
    <row r="82" spans="12:12" s="2" customFormat="1" x14ac:dyDescent="0.3"/>
    <row r="83" spans="12:12" s="2" customFormat="1" x14ac:dyDescent="0.3"/>
    <row r="84" spans="12:12" s="2" customFormat="1" x14ac:dyDescent="0.3"/>
    <row r="85" spans="12:12" s="2" customFormat="1" x14ac:dyDescent="0.3"/>
    <row r="86" spans="12:12" s="2" customFormat="1" x14ac:dyDescent="0.3"/>
    <row r="87" spans="12:12" s="2" customFormat="1" x14ac:dyDescent="0.3"/>
    <row r="88" spans="12:12" s="2" customFormat="1" x14ac:dyDescent="0.3"/>
    <row r="89" spans="12:12" s="2" customFormat="1" x14ac:dyDescent="0.3"/>
    <row r="90" spans="12:12" s="2" customFormat="1" x14ac:dyDescent="0.3"/>
    <row r="91" spans="12:12" s="2" customFormat="1" x14ac:dyDescent="0.3">
      <c r="L91" s="25"/>
    </row>
    <row r="92" spans="12:12" s="2" customFormat="1" x14ac:dyDescent="0.3"/>
    <row r="93" spans="12:12" s="2" customFormat="1" x14ac:dyDescent="0.3"/>
    <row r="94" spans="12:12" s="2" customFormat="1" x14ac:dyDescent="0.3"/>
    <row r="95" spans="12:12" s="2" customFormat="1" x14ac:dyDescent="0.3"/>
    <row r="96" spans="12:12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S1_Deco vs all</vt:lpstr>
      <vt:lpstr>S2_Fresh vs 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2023-05-22T08:55:26Z</dcterms:modified>
</cp:coreProperties>
</file>