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\Dropbox\Work Irene\Manuscripts\2024_Striedner_TDII and ACH\Supplementary Materials\"/>
    </mc:Choice>
  </mc:AlternateContent>
  <xr:revisionPtr revIDLastSave="0" documentId="8_{A870A5BD-8C15-4B9E-B569-9C1BA4EA6342}" xr6:coauthVersionLast="47" xr6:coauthVersionMax="47" xr10:uidLastSave="{00000000-0000-0000-0000-000000000000}"/>
  <bookViews>
    <workbookView xWindow="5070" yWindow="5070" windowWidth="28800" windowHeight="15375" xr2:uid="{00000000-000D-0000-FFFF-FFFF00000000}"/>
  </bookViews>
  <sheets>
    <sheet name="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I5" i="1" l="1"/>
  <c r="I12" i="1"/>
  <c r="I20" i="1"/>
  <c r="E20" i="1"/>
  <c r="E12" i="1"/>
  <c r="D26" i="1" l="1"/>
  <c r="H31" i="1" l="1"/>
  <c r="H30" i="1"/>
  <c r="H29" i="1"/>
  <c r="H28" i="1"/>
  <c r="H27" i="1"/>
  <c r="H26" i="1"/>
  <c r="D27" i="1"/>
  <c r="D28" i="1"/>
  <c r="D29" i="1"/>
  <c r="D30" i="1"/>
  <c r="D31" i="1"/>
  <c r="E26" i="1" l="1"/>
  <c r="I26" i="1"/>
</calcChain>
</file>

<file path=xl/sharedStrings.xml><?xml version="1.0" encoding="utf-8"?>
<sst xmlns="http://schemas.openxmlformats.org/spreadsheetml/2006/main" count="25" uniqueCount="15">
  <si>
    <t>VAF</t>
  </si>
  <si>
    <t>c.1138G&gt;A</t>
  </si>
  <si>
    <t>1:100</t>
  </si>
  <si>
    <t>Mutant</t>
  </si>
  <si>
    <t>Wild type</t>
  </si>
  <si>
    <t>c.1948A&gt;G</t>
  </si>
  <si>
    <t>WT plasmid</t>
  </si>
  <si>
    <t>Median VAF</t>
  </si>
  <si>
    <t>Positive ctrls</t>
  </si>
  <si>
    <t>Negative ctrls</t>
  </si>
  <si>
    <t>1:10,000</t>
  </si>
  <si>
    <t>1:1,000</t>
  </si>
  <si>
    <t>Dilution (expected)</t>
  </si>
  <si>
    <t>VAF (observed)</t>
  </si>
  <si>
    <r>
      <rPr>
        <b/>
        <sz val="12"/>
        <color theme="1"/>
        <rFont val="Arial"/>
        <family val="2"/>
      </rPr>
      <t>Table S1:</t>
    </r>
    <r>
      <rPr>
        <sz val="12"/>
        <color theme="1"/>
        <rFont val="Arial"/>
        <family val="2"/>
      </rPr>
      <t xml:space="preserve"> Control data for samples with positive controls (cell line c.1138G&gt;A) or DNA from heterozygote patient for c.1948A&gt;G,  spiked into wild-type (WT) human genomic DNA at different ratios for 2-8 experimental replicates. Also shown is the data of 6 biological replicates of ~300,000 genome copies of WT plasmid to which  ~1ug of E. coli carrier DNA was added to have a similar number of molecules and bulk DNA compared with the sperm DNA. The variant allele frequency (VAF) was estimated as λ=−ln(1− (mut/(mut+wt))).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</si>
</sst>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11" fontId="1" fillId="2" borderId="0" xfId="0" applyNumberFormat="1" applyFont="1" applyFill="1" applyAlignment="1">
      <alignment horizontal="center" vertical="center"/>
    </xf>
    <xf numFmtId="11" fontId="1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justify" vertical="center" wrapText="1"/>
    </xf>
    <xf numFmtId="11" fontId="1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1" fontId="1" fillId="2" borderId="3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64" fontId="1" fillId="2" borderId="0" xfId="1" applyNumberFormat="1" applyFont="1" applyFill="1" applyAlignment="1">
      <alignment horizontal="center" vertical="center"/>
    </xf>
    <xf numFmtId="164" fontId="1" fillId="2" borderId="0" xfId="1" applyNumberFormat="1" applyFont="1" applyFill="1" applyBorder="1" applyAlignment="1">
      <alignment horizontal="center" vertical="center"/>
    </xf>
    <xf numFmtId="164" fontId="1" fillId="2" borderId="2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1" fillId="2" borderId="2" xfId="0" applyFont="1" applyFill="1" applyBorder="1"/>
    <xf numFmtId="164" fontId="2" fillId="2" borderId="8" xfId="1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1" fillId="2" borderId="0" xfId="1" applyNumberFormat="1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11" fontId="1" fillId="2" borderId="5" xfId="0" applyNumberFormat="1" applyFont="1" applyFill="1" applyBorder="1" applyAlignment="1">
      <alignment horizontal="center" vertical="center"/>
    </xf>
    <xf numFmtId="11" fontId="1" fillId="2" borderId="1" xfId="0" applyNumberFormat="1" applyFont="1" applyFill="1" applyBorder="1" applyAlignment="1">
      <alignment horizontal="center" vertical="center"/>
    </xf>
    <xf numFmtId="11" fontId="1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1"/>
  <sheetViews>
    <sheetView tabSelected="1" zoomScaleNormal="100" workbookViewId="0">
      <selection sqref="A1:I1"/>
    </sheetView>
  </sheetViews>
  <sheetFormatPr defaultColWidth="9.140625" defaultRowHeight="15" x14ac:dyDescent="0.2"/>
  <cols>
    <col min="1" max="1" width="23.140625" style="2" customWidth="1"/>
    <col min="2" max="2" width="13.7109375" style="2" customWidth="1"/>
    <col min="3" max="3" width="13.7109375" style="18" customWidth="1"/>
    <col min="4" max="4" width="17.7109375" style="3" customWidth="1"/>
    <col min="5" max="5" width="15.42578125" style="1" customWidth="1"/>
    <col min="6" max="6" width="12" style="2" customWidth="1"/>
    <col min="7" max="7" width="18" style="17" customWidth="1"/>
    <col min="8" max="8" width="17.7109375" style="1" customWidth="1"/>
    <col min="9" max="9" width="15.28515625" style="1" customWidth="1"/>
    <col min="10" max="10" width="11.42578125" style="1" customWidth="1"/>
    <col min="11" max="11" width="13.7109375" style="1" customWidth="1"/>
    <col min="12" max="12" width="12.42578125" style="1" customWidth="1"/>
    <col min="13" max="13" width="13.42578125" style="1" customWidth="1"/>
    <col min="14" max="14" width="13.7109375" style="1" customWidth="1"/>
    <col min="15" max="15" width="9.140625" style="1"/>
    <col min="16" max="16" width="13.28515625" style="1" customWidth="1"/>
    <col min="17" max="17" width="13" style="1" customWidth="1"/>
    <col min="18" max="18" width="14.42578125" style="1" customWidth="1"/>
    <col min="19" max="20" width="9.140625" style="1"/>
    <col min="21" max="21" width="17.7109375" style="1" customWidth="1"/>
    <col min="22" max="22" width="15.7109375" style="1" customWidth="1"/>
    <col min="23" max="16384" width="9.140625" style="1"/>
  </cols>
  <sheetData>
    <row r="1" spans="1:9" ht="84.75" customHeight="1" x14ac:dyDescent="0.2">
      <c r="A1" s="36" t="s">
        <v>14</v>
      </c>
      <c r="B1" s="36"/>
      <c r="C1" s="36"/>
      <c r="D1" s="36"/>
      <c r="E1" s="36"/>
      <c r="F1" s="36"/>
      <c r="G1" s="36"/>
      <c r="H1" s="36"/>
      <c r="I1" s="36"/>
    </row>
    <row r="2" spans="1:9" ht="16.899999999999999" customHeight="1" x14ac:dyDescent="0.2">
      <c r="B2" s="16"/>
      <c r="C2" s="30"/>
      <c r="D2" s="22"/>
      <c r="E2" s="22"/>
      <c r="F2" s="5"/>
      <c r="G2" s="29"/>
      <c r="H2" s="6"/>
      <c r="I2" s="6"/>
    </row>
    <row r="3" spans="1:9" s="2" customFormat="1" ht="35.25" customHeight="1" x14ac:dyDescent="0.25">
      <c r="A3" s="23" t="s">
        <v>8</v>
      </c>
      <c r="B3" s="40" t="s">
        <v>1</v>
      </c>
      <c r="C3" s="40"/>
      <c r="D3" s="40"/>
      <c r="E3" s="41"/>
      <c r="F3" s="40" t="s">
        <v>5</v>
      </c>
      <c r="G3" s="40"/>
      <c r="H3" s="40"/>
      <c r="I3" s="41"/>
    </row>
    <row r="4" spans="1:9" s="5" customFormat="1" ht="42.75" customHeight="1" x14ac:dyDescent="0.25">
      <c r="A4" s="32" t="s">
        <v>12</v>
      </c>
      <c r="B4" s="9" t="s">
        <v>3</v>
      </c>
      <c r="C4" s="25" t="s">
        <v>4</v>
      </c>
      <c r="D4" s="10" t="s">
        <v>13</v>
      </c>
      <c r="E4" s="11" t="s">
        <v>7</v>
      </c>
      <c r="F4" s="9" t="s">
        <v>3</v>
      </c>
      <c r="G4" s="25" t="s">
        <v>4</v>
      </c>
      <c r="H4" s="10" t="s">
        <v>0</v>
      </c>
      <c r="I4" s="11" t="s">
        <v>7</v>
      </c>
    </row>
    <row r="5" spans="1:9" ht="22.5" customHeight="1" x14ac:dyDescent="0.2">
      <c r="A5" s="42" t="s">
        <v>2</v>
      </c>
      <c r="B5" s="15"/>
      <c r="C5" s="27"/>
      <c r="D5" s="7"/>
      <c r="E5" s="37">
        <f>MEDIAN(D5:D11)</f>
        <v>1.5962662402568505E-2</v>
      </c>
      <c r="F5" s="15">
        <v>244</v>
      </c>
      <c r="G5" s="27">
        <v>91691</v>
      </c>
      <c r="H5" s="7">
        <v>2.6611117776008551E-3</v>
      </c>
      <c r="I5" s="37">
        <f>MEDIAN(H5:H11)</f>
        <v>5.2925917344709E-3</v>
      </c>
    </row>
    <row r="6" spans="1:9" ht="22.5" customHeight="1" x14ac:dyDescent="0.2">
      <c r="A6" s="43"/>
      <c r="B6" s="15">
        <v>7000</v>
      </c>
      <c r="C6" s="27">
        <v>195892</v>
      </c>
      <c r="D6" s="7">
        <v>3.5110330809837498E-2</v>
      </c>
      <c r="E6" s="38"/>
      <c r="F6" s="15">
        <v>1055</v>
      </c>
      <c r="G6" s="27">
        <v>184569</v>
      </c>
      <c r="H6" s="7">
        <v>5.7160194832284947E-3</v>
      </c>
      <c r="I6" s="38"/>
    </row>
    <row r="7" spans="1:9" ht="22.5" customHeight="1" x14ac:dyDescent="0.2">
      <c r="A7" s="43"/>
      <c r="B7" s="15">
        <v>2695</v>
      </c>
      <c r="C7" s="27">
        <v>152233</v>
      </c>
      <c r="D7" s="7">
        <v>1.7548250969924489E-2</v>
      </c>
      <c r="E7" s="38"/>
      <c r="F7" s="15">
        <v>1165</v>
      </c>
      <c r="G7" s="27">
        <v>220119</v>
      </c>
      <c r="H7" s="7">
        <v>5.2925917344709E-3</v>
      </c>
      <c r="I7" s="38"/>
    </row>
    <row r="8" spans="1:9" ht="22.5" customHeight="1" x14ac:dyDescent="0.2">
      <c r="A8" s="43"/>
      <c r="B8" s="15">
        <v>1632</v>
      </c>
      <c r="C8" s="27">
        <v>190124</v>
      </c>
      <c r="D8" s="7">
        <v>8.5472396329183981E-3</v>
      </c>
      <c r="E8" s="38"/>
      <c r="F8" s="15">
        <v>1106</v>
      </c>
      <c r="G8" s="27">
        <v>270460</v>
      </c>
      <c r="H8" s="7">
        <v>4.0893292908378322E-3</v>
      </c>
      <c r="I8" s="38"/>
    </row>
    <row r="9" spans="1:9" ht="22.5" customHeight="1" x14ac:dyDescent="0.2">
      <c r="A9" s="43"/>
      <c r="B9" s="15">
        <v>2943</v>
      </c>
      <c r="C9" s="27">
        <v>218457</v>
      </c>
      <c r="D9" s="7">
        <v>1.3381821444504838E-2</v>
      </c>
      <c r="E9" s="38"/>
      <c r="F9" s="15">
        <v>1098</v>
      </c>
      <c r="G9" s="27">
        <v>230731</v>
      </c>
      <c r="H9" s="7">
        <v>4.7587883726070623E-3</v>
      </c>
      <c r="I9" s="38"/>
    </row>
    <row r="10" spans="1:9" ht="22.5" customHeight="1" x14ac:dyDescent="0.2">
      <c r="A10" s="43"/>
      <c r="B10" s="15">
        <v>3112</v>
      </c>
      <c r="C10" s="27">
        <v>178937</v>
      </c>
      <c r="D10" s="7">
        <v>1.7242093027239384E-2</v>
      </c>
      <c r="E10" s="38"/>
      <c r="F10" s="15">
        <v>1339</v>
      </c>
      <c r="G10" s="27">
        <v>248921</v>
      </c>
      <c r="H10" s="7">
        <v>5.3792166992740666E-3</v>
      </c>
      <c r="I10" s="38"/>
    </row>
    <row r="11" spans="1:9" ht="22.5" customHeight="1" x14ac:dyDescent="0.2">
      <c r="A11" s="44"/>
      <c r="B11" s="21">
        <v>1993</v>
      </c>
      <c r="C11" s="28">
        <v>134739</v>
      </c>
      <c r="D11" s="4">
        <v>1.4683231777897628E-2</v>
      </c>
      <c r="E11" s="39"/>
      <c r="F11" s="21">
        <v>984</v>
      </c>
      <c r="G11" s="28">
        <v>185681</v>
      </c>
      <c r="H11" s="4">
        <v>5.2994113560353509E-3</v>
      </c>
      <c r="I11" s="39"/>
    </row>
    <row r="12" spans="1:9" ht="22.5" customHeight="1" x14ac:dyDescent="0.2">
      <c r="A12" s="33" t="s">
        <v>11</v>
      </c>
      <c r="B12" s="15">
        <v>129</v>
      </c>
      <c r="C12" s="27">
        <v>156292</v>
      </c>
      <c r="D12" s="7">
        <v>8.2503770113414904E-4</v>
      </c>
      <c r="E12" s="37">
        <f>MEDIAN(D12:D19)</f>
        <v>8.1908904698103804E-4</v>
      </c>
      <c r="F12" s="15"/>
      <c r="G12" s="27"/>
      <c r="H12" s="7"/>
      <c r="I12" s="37">
        <f>MEDIAN(H12:H19)</f>
        <v>5.026617406577831E-4</v>
      </c>
    </row>
    <row r="13" spans="1:9" ht="22.5" customHeight="1" x14ac:dyDescent="0.2">
      <c r="A13" s="34"/>
      <c r="B13" s="15">
        <v>71</v>
      </c>
      <c r="C13" s="27">
        <v>112558</v>
      </c>
      <c r="D13" s="7">
        <v>6.3058704412515107E-4</v>
      </c>
      <c r="E13" s="38"/>
      <c r="F13" s="15"/>
      <c r="G13" s="27"/>
      <c r="H13" s="7"/>
      <c r="I13" s="38"/>
    </row>
    <row r="14" spans="1:9" ht="22.5" customHeight="1" x14ac:dyDescent="0.2">
      <c r="A14" s="34"/>
      <c r="B14" s="15">
        <v>110</v>
      </c>
      <c r="C14" s="27">
        <v>135223</v>
      </c>
      <c r="D14" s="7">
        <v>8.1314039282792715E-4</v>
      </c>
      <c r="E14" s="38"/>
      <c r="F14" s="15">
        <v>71</v>
      </c>
      <c r="G14" s="27">
        <v>161402</v>
      </c>
      <c r="H14" s="7">
        <v>4.3989541641367518E-4</v>
      </c>
      <c r="I14" s="38"/>
    </row>
    <row r="15" spans="1:9" ht="22.5" customHeight="1" x14ac:dyDescent="0.2">
      <c r="A15" s="34"/>
      <c r="B15" s="15">
        <v>243</v>
      </c>
      <c r="C15" s="27">
        <v>267600</v>
      </c>
      <c r="D15" s="7">
        <v>9.0765970115542648E-4</v>
      </c>
      <c r="E15" s="38"/>
      <c r="F15" s="15">
        <v>161</v>
      </c>
      <c r="G15" s="27">
        <v>330327</v>
      </c>
      <c r="H15" s="7">
        <v>4.8739582292697841E-4</v>
      </c>
      <c r="I15" s="38"/>
    </row>
    <row r="16" spans="1:9" ht="22.5" customHeight="1" x14ac:dyDescent="0.2">
      <c r="A16" s="34"/>
      <c r="B16" s="15">
        <v>106</v>
      </c>
      <c r="C16" s="27">
        <v>157402</v>
      </c>
      <c r="D16" s="7">
        <v>6.7320824364638888E-4</v>
      </c>
      <c r="E16" s="38"/>
      <c r="F16" s="15">
        <v>48</v>
      </c>
      <c r="G16" s="27">
        <v>167025</v>
      </c>
      <c r="H16" s="7">
        <v>2.8738212842388864E-4</v>
      </c>
      <c r="I16" s="38"/>
    </row>
    <row r="17" spans="1:9" ht="22.5" customHeight="1" x14ac:dyDescent="0.2">
      <c r="A17" s="34"/>
      <c r="B17" s="15">
        <v>208</v>
      </c>
      <c r="C17" s="27">
        <v>185674</v>
      </c>
      <c r="D17" s="7">
        <v>1.1196160025839117E-3</v>
      </c>
      <c r="E17" s="38"/>
      <c r="F17" s="15">
        <v>145</v>
      </c>
      <c r="G17" s="27">
        <v>261518</v>
      </c>
      <c r="H17" s="7">
        <v>5.544551426670439E-4</v>
      </c>
      <c r="I17" s="38"/>
    </row>
    <row r="18" spans="1:9" ht="22.5" customHeight="1" x14ac:dyDescent="0.2">
      <c r="A18" s="34"/>
      <c r="B18" s="15">
        <v>260</v>
      </c>
      <c r="C18" s="27">
        <v>399675</v>
      </c>
      <c r="D18" s="7">
        <v>6.5031705247080675E-4</v>
      </c>
      <c r="E18" s="38"/>
      <c r="F18" s="15">
        <v>197</v>
      </c>
      <c r="G18" s="27">
        <v>380362</v>
      </c>
      <c r="H18" s="7">
        <v>5.1792765838858774E-4</v>
      </c>
      <c r="I18" s="38"/>
    </row>
    <row r="19" spans="1:9" ht="22.5" customHeight="1" x14ac:dyDescent="0.2">
      <c r="A19" s="35"/>
      <c r="B19" s="21">
        <v>391</v>
      </c>
      <c r="C19" s="28">
        <v>207382</v>
      </c>
      <c r="D19" s="4">
        <v>1.8836343804517703E-3</v>
      </c>
      <c r="E19" s="39"/>
      <c r="F19" s="21">
        <v>144</v>
      </c>
      <c r="G19" s="28">
        <v>259975</v>
      </c>
      <c r="H19" s="4">
        <v>5.5389941340513516E-4</v>
      </c>
      <c r="I19" s="39"/>
    </row>
    <row r="20" spans="1:9" ht="22.5" customHeight="1" x14ac:dyDescent="0.2">
      <c r="A20" s="33" t="s">
        <v>10</v>
      </c>
      <c r="B20" s="15">
        <v>10</v>
      </c>
      <c r="C20" s="27">
        <v>162061</v>
      </c>
      <c r="D20" s="7">
        <v>6.1703256717468588E-5</v>
      </c>
      <c r="E20" s="37">
        <f>MEDIAN(D20:D23)</f>
        <v>4.9885015050725675E-5</v>
      </c>
      <c r="F20" s="15">
        <v>5</v>
      </c>
      <c r="G20" s="27">
        <v>266019</v>
      </c>
      <c r="H20" s="7">
        <v>1.8795649934779093E-5</v>
      </c>
      <c r="I20" s="37">
        <f>MEDIAN(H20:H23)</f>
        <v>3.6522990016759179E-5</v>
      </c>
    </row>
    <row r="21" spans="1:9" ht="22.5" customHeight="1" x14ac:dyDescent="0.2">
      <c r="A21" s="34"/>
      <c r="B21" s="15">
        <v>5</v>
      </c>
      <c r="C21" s="27">
        <v>107884</v>
      </c>
      <c r="D21" s="7">
        <v>4.6345001468193871E-5</v>
      </c>
      <c r="E21" s="45"/>
      <c r="F21" s="15">
        <v>21</v>
      </c>
      <c r="G21" s="27">
        <v>205329</v>
      </c>
      <c r="H21" s="7">
        <v>1.0227488567128852E-4</v>
      </c>
      <c r="I21" s="45"/>
    </row>
    <row r="22" spans="1:9" ht="22.5" customHeight="1" x14ac:dyDescent="0.2">
      <c r="A22" s="34"/>
      <c r="B22" s="15">
        <v>10</v>
      </c>
      <c r="C22" s="27">
        <v>200456</v>
      </c>
      <c r="D22" s="7">
        <v>4.9885015050725675E-5</v>
      </c>
      <c r="E22" s="45"/>
      <c r="F22" s="15">
        <v>7</v>
      </c>
      <c r="G22" s="27">
        <v>148476</v>
      </c>
      <c r="H22" s="7">
        <v>4.7145666639726287E-5</v>
      </c>
      <c r="I22" s="45"/>
    </row>
    <row r="23" spans="1:9" ht="22.5" customHeight="1" x14ac:dyDescent="0.2">
      <c r="A23" s="35"/>
      <c r="B23" s="31"/>
      <c r="C23" s="19"/>
      <c r="D23" s="24"/>
      <c r="E23" s="46"/>
      <c r="F23" s="21">
        <v>7</v>
      </c>
      <c r="G23" s="28">
        <v>270267</v>
      </c>
      <c r="H23" s="4">
        <v>2.5900313393792064E-5</v>
      </c>
      <c r="I23" s="46"/>
    </row>
    <row r="24" spans="1:9" ht="19.5" customHeight="1" x14ac:dyDescent="0.25">
      <c r="A24" s="8"/>
      <c r="B24" s="15"/>
      <c r="C24" s="27"/>
      <c r="D24" s="7"/>
      <c r="E24" s="3"/>
      <c r="F24" s="15"/>
      <c r="G24" s="27"/>
      <c r="H24" s="7"/>
      <c r="I24" s="3"/>
    </row>
    <row r="25" spans="1:9" ht="34.5" customHeight="1" x14ac:dyDescent="0.2">
      <c r="A25" s="23" t="s">
        <v>9</v>
      </c>
      <c r="B25" s="40" t="s">
        <v>1</v>
      </c>
      <c r="C25" s="40"/>
      <c r="D25" s="40"/>
      <c r="E25" s="41"/>
      <c r="F25" s="40" t="s">
        <v>5</v>
      </c>
      <c r="G25" s="40"/>
      <c r="H25" s="40"/>
      <c r="I25" s="41"/>
    </row>
    <row r="26" spans="1:9" ht="24" customHeight="1" x14ac:dyDescent="0.25">
      <c r="A26" s="13" t="s">
        <v>6</v>
      </c>
      <c r="B26" s="20">
        <v>0</v>
      </c>
      <c r="C26" s="26">
        <v>158091</v>
      </c>
      <c r="D26" s="12">
        <f>-LN(1-(B26/(C26+B26)))</f>
        <v>0</v>
      </c>
      <c r="E26" s="37">
        <f>MEDIAN(D26:D31)</f>
        <v>2.8786587753073249E-6</v>
      </c>
      <c r="F26" s="20">
        <v>0</v>
      </c>
      <c r="G26" s="26">
        <v>246898</v>
      </c>
      <c r="H26" s="12">
        <f>-LN(1-(F26/(G26+F26)))</f>
        <v>0</v>
      </c>
      <c r="I26" s="37">
        <f>MEDIAN(H26:H31)</f>
        <v>0</v>
      </c>
    </row>
    <row r="27" spans="1:9" ht="24" customHeight="1" x14ac:dyDescent="0.25">
      <c r="A27" s="13" t="s">
        <v>6</v>
      </c>
      <c r="B27" s="15">
        <v>0</v>
      </c>
      <c r="C27" s="27">
        <v>365147</v>
      </c>
      <c r="D27" s="7">
        <f t="shared" ref="D27:D31" si="0">-LN(1-(B27/(C27+B27)))</f>
        <v>0</v>
      </c>
      <c r="E27" s="38"/>
      <c r="F27" s="15">
        <v>0</v>
      </c>
      <c r="G27" s="27">
        <v>125208</v>
      </c>
      <c r="H27" s="7">
        <f t="shared" ref="H27:H31" si="1">-LN(1-(F27/(G27+F27)))</f>
        <v>0</v>
      </c>
      <c r="I27" s="38"/>
    </row>
    <row r="28" spans="1:9" ht="24" customHeight="1" x14ac:dyDescent="0.25">
      <c r="A28" s="13" t="s">
        <v>6</v>
      </c>
      <c r="B28" s="15">
        <v>2</v>
      </c>
      <c r="C28" s="27">
        <v>347383</v>
      </c>
      <c r="D28" s="7">
        <f t="shared" si="0"/>
        <v>5.7573175506146497E-6</v>
      </c>
      <c r="E28" s="38"/>
      <c r="F28" s="15">
        <v>0</v>
      </c>
      <c r="G28" s="27">
        <v>281047</v>
      </c>
      <c r="H28" s="7">
        <f t="shared" si="1"/>
        <v>0</v>
      </c>
      <c r="I28" s="38"/>
    </row>
    <row r="29" spans="1:9" ht="24" customHeight="1" x14ac:dyDescent="0.25">
      <c r="A29" s="13" t="s">
        <v>6</v>
      </c>
      <c r="B29" s="15">
        <v>0</v>
      </c>
      <c r="C29" s="27">
        <v>223682</v>
      </c>
      <c r="D29" s="7">
        <f t="shared" si="0"/>
        <v>0</v>
      </c>
      <c r="E29" s="38"/>
      <c r="F29" s="15">
        <v>1</v>
      </c>
      <c r="G29" s="27">
        <v>1103477</v>
      </c>
      <c r="H29" s="7">
        <f t="shared" si="1"/>
        <v>9.0622599919322068E-7</v>
      </c>
      <c r="I29" s="38"/>
    </row>
    <row r="30" spans="1:9" ht="24" customHeight="1" x14ac:dyDescent="0.25">
      <c r="A30" s="13" t="s">
        <v>6</v>
      </c>
      <c r="B30" s="15">
        <v>5</v>
      </c>
      <c r="C30" s="27">
        <v>414803</v>
      </c>
      <c r="D30" s="7">
        <f t="shared" si="0"/>
        <v>1.2053842102052348E-5</v>
      </c>
      <c r="E30" s="38"/>
      <c r="F30" s="15">
        <v>0</v>
      </c>
      <c r="G30" s="27">
        <v>248750</v>
      </c>
      <c r="H30" s="7">
        <f t="shared" si="1"/>
        <v>0</v>
      </c>
      <c r="I30" s="38"/>
    </row>
    <row r="31" spans="1:9" ht="24" customHeight="1" x14ac:dyDescent="0.25">
      <c r="A31" s="14" t="s">
        <v>6</v>
      </c>
      <c r="B31" s="21">
        <v>5</v>
      </c>
      <c r="C31" s="28">
        <v>236796</v>
      </c>
      <c r="D31" s="4">
        <f t="shared" si="0"/>
        <v>2.1114998617786863E-5</v>
      </c>
      <c r="E31" s="39"/>
      <c r="F31" s="21">
        <v>0</v>
      </c>
      <c r="G31" s="28">
        <v>242950</v>
      </c>
      <c r="H31" s="4">
        <f t="shared" si="1"/>
        <v>0</v>
      </c>
      <c r="I31" s="39"/>
    </row>
    <row r="32" spans="1:9" ht="19.899999999999999" customHeight="1" x14ac:dyDescent="0.2"/>
    <row r="33" ht="19.899999999999999" customHeight="1" x14ac:dyDescent="0.2"/>
    <row r="34" ht="19.899999999999999" customHeight="1" x14ac:dyDescent="0.2"/>
    <row r="35" ht="12.75" customHeight="1" x14ac:dyDescent="0.2"/>
    <row r="36" ht="19.899999999999999" customHeight="1" x14ac:dyDescent="0.2"/>
    <row r="37" ht="19.899999999999999" customHeight="1" x14ac:dyDescent="0.2"/>
    <row r="38" ht="19.899999999999999" customHeight="1" x14ac:dyDescent="0.2"/>
    <row r="39" ht="19.899999999999999" customHeight="1" x14ac:dyDescent="0.2"/>
    <row r="40" ht="19.899999999999999" customHeight="1" x14ac:dyDescent="0.2"/>
    <row r="41" ht="19.899999999999999" customHeight="1" x14ac:dyDescent="0.2"/>
    <row r="42" ht="12.75" customHeight="1" x14ac:dyDescent="0.2"/>
    <row r="43" ht="19.899999999999999" customHeight="1" x14ac:dyDescent="0.2"/>
    <row r="44" ht="19.899999999999999" customHeight="1" x14ac:dyDescent="0.2"/>
    <row r="45" ht="19.899999999999999" customHeight="1" x14ac:dyDescent="0.2"/>
    <row r="46" ht="19.899999999999999" customHeight="1" x14ac:dyDescent="0.2"/>
    <row r="47" ht="19.899999999999999" customHeight="1" x14ac:dyDescent="0.2"/>
    <row r="48" ht="19.899999999999999" customHeight="1" x14ac:dyDescent="0.2"/>
    <row r="49" ht="12.75" customHeight="1" x14ac:dyDescent="0.2"/>
    <row r="50" ht="19.899999999999999" customHeight="1" x14ac:dyDescent="0.2"/>
    <row r="51" ht="19.899999999999999" customHeight="1" x14ac:dyDescent="0.2"/>
    <row r="52" ht="19.899999999999999" customHeight="1" x14ac:dyDescent="0.2"/>
    <row r="53" ht="12.75" customHeight="1" x14ac:dyDescent="0.2"/>
    <row r="54" ht="12.75" customHeight="1" x14ac:dyDescent="0.2"/>
    <row r="55" ht="19.899999999999999" customHeight="1" x14ac:dyDescent="0.2"/>
    <row r="56" ht="19.899999999999999" customHeight="1" x14ac:dyDescent="0.2"/>
    <row r="57" ht="19.899999999999999" customHeight="1" x14ac:dyDescent="0.2"/>
    <row r="58" ht="19.899999999999999" customHeight="1" x14ac:dyDescent="0.2"/>
    <row r="59" ht="19.899999999999999" customHeight="1" x14ac:dyDescent="0.2"/>
    <row r="60" ht="19.899999999999999" customHeight="1" x14ac:dyDescent="0.2"/>
    <row r="61" ht="19.899999999999999" customHeight="1" x14ac:dyDescent="0.2"/>
    <row r="62" ht="19.899999999999999" customHeight="1" x14ac:dyDescent="0.2"/>
    <row r="63" ht="19.899999999999999" customHeight="1" x14ac:dyDescent="0.2"/>
    <row r="64" ht="19.899999999999999" customHeight="1" x14ac:dyDescent="0.2"/>
    <row r="65" ht="12.75" customHeight="1" x14ac:dyDescent="0.2"/>
    <row r="66" ht="19.899999999999999" customHeight="1" x14ac:dyDescent="0.2"/>
    <row r="67" ht="19.899999999999999" customHeight="1" x14ac:dyDescent="0.2"/>
    <row r="68" ht="19.899999999999999" customHeight="1" x14ac:dyDescent="0.2"/>
    <row r="69" ht="19.899999999999999" customHeight="1" x14ac:dyDescent="0.2"/>
    <row r="70" ht="19.899999999999999" customHeight="1" x14ac:dyDescent="0.2"/>
    <row r="71" ht="19.899999999999999" customHeight="1" x14ac:dyDescent="0.2"/>
  </sheetData>
  <mergeCells count="16">
    <mergeCell ref="E26:E31"/>
    <mergeCell ref="I26:I31"/>
    <mergeCell ref="I20:I23"/>
    <mergeCell ref="I5:I11"/>
    <mergeCell ref="I12:I19"/>
    <mergeCell ref="F25:I25"/>
    <mergeCell ref="B25:E25"/>
    <mergeCell ref="E20:E23"/>
    <mergeCell ref="A20:A23"/>
    <mergeCell ref="A1:I1"/>
    <mergeCell ref="E5:E11"/>
    <mergeCell ref="E12:E19"/>
    <mergeCell ref="B3:E3"/>
    <mergeCell ref="F3:I3"/>
    <mergeCell ref="A5:A11"/>
    <mergeCell ref="A12:A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</dc:creator>
  <cp:lastModifiedBy>Irene</cp:lastModifiedBy>
  <dcterms:created xsi:type="dcterms:W3CDTF">2022-05-05T14:07:43Z</dcterms:created>
  <dcterms:modified xsi:type="dcterms:W3CDTF">2023-12-27T11:35:22Z</dcterms:modified>
</cp:coreProperties>
</file>