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nasabdelrahman/Dropbox/8. Projects/Enzyme activity/"/>
    </mc:Choice>
  </mc:AlternateContent>
  <xr:revisionPtr revIDLastSave="0" documentId="13_ncr:1_{2447F876-2593-9349-8169-308BB7DF9D8C}" xr6:coauthVersionLast="47" xr6:coauthVersionMax="47" xr10:uidLastSave="{00000000-0000-0000-0000-000000000000}"/>
  <bookViews>
    <workbookView xWindow="0" yWindow="500" windowWidth="28800" windowHeight="16340" activeTab="2" xr2:uid="{00000000-000D-0000-FFFF-FFFF00000000}"/>
  </bookViews>
  <sheets>
    <sheet name="Plate 1 - Sheet1" sheetId="1" r:id="rId1"/>
    <sheet name="Sheet2" sheetId="3" r:id="rId2"/>
    <sheet name="Sheet1" sheetId="4" r:id="rId3"/>
    <sheet name="Sheet3" sheetId="5" r:id="rId4"/>
  </sheets>
  <definedNames>
    <definedName name="MethodPointer1">-276437728</definedName>
    <definedName name="MethodPointer2">482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7" i="4" l="1"/>
  <c r="R17" i="4"/>
  <c r="S17" i="4"/>
  <c r="T17" i="4"/>
  <c r="U17" i="4"/>
  <c r="V17" i="4"/>
  <c r="W17" i="4"/>
  <c r="Q18" i="4"/>
  <c r="R18" i="4"/>
  <c r="S18" i="4"/>
  <c r="T18" i="4"/>
  <c r="U18" i="4"/>
  <c r="V18" i="4"/>
  <c r="W18" i="4"/>
  <c r="Q19" i="4"/>
  <c r="R19" i="4"/>
  <c r="S19" i="4"/>
  <c r="T19" i="4"/>
  <c r="U19" i="4"/>
  <c r="V19" i="4"/>
  <c r="W19" i="4"/>
  <c r="Q20" i="4"/>
  <c r="R20" i="4"/>
  <c r="S20" i="4"/>
  <c r="T20" i="4"/>
  <c r="U20" i="4"/>
  <c r="V20" i="4"/>
  <c r="W20" i="4"/>
  <c r="Q21" i="4"/>
  <c r="R21" i="4"/>
  <c r="S21" i="4"/>
  <c r="T21" i="4"/>
  <c r="U21" i="4"/>
  <c r="V21" i="4"/>
  <c r="W21" i="4"/>
  <c r="Q22" i="4"/>
  <c r="R22" i="4"/>
  <c r="S22" i="4"/>
  <c r="T22" i="4"/>
  <c r="U22" i="4"/>
  <c r="V22" i="4"/>
  <c r="W22" i="4"/>
  <c r="Q23" i="4"/>
  <c r="R23" i="4"/>
  <c r="S23" i="4"/>
  <c r="T23" i="4"/>
  <c r="U23" i="4"/>
  <c r="V23" i="4"/>
  <c r="W23" i="4"/>
  <c r="Q24" i="4"/>
  <c r="R24" i="4"/>
  <c r="S24" i="4"/>
  <c r="T24" i="4"/>
  <c r="U24" i="4"/>
  <c r="V24" i="4"/>
  <c r="W24" i="4"/>
  <c r="Q25" i="4"/>
  <c r="R25" i="4"/>
  <c r="S25" i="4"/>
  <c r="T25" i="4"/>
  <c r="U25" i="4"/>
  <c r="V25" i="4"/>
  <c r="W25" i="4"/>
  <c r="Q26" i="4"/>
  <c r="R26" i="4"/>
  <c r="S26" i="4"/>
  <c r="T26" i="4"/>
  <c r="U26" i="4"/>
  <c r="V26" i="4"/>
  <c r="W26" i="4"/>
  <c r="Q27" i="4"/>
  <c r="R27" i="4"/>
  <c r="S27" i="4"/>
  <c r="T27" i="4"/>
  <c r="U27" i="4"/>
  <c r="V27" i="4"/>
  <c r="W27" i="4"/>
  <c r="Q28" i="4"/>
  <c r="R28" i="4"/>
  <c r="S28" i="4"/>
  <c r="T28" i="4"/>
  <c r="U28" i="4"/>
  <c r="V28" i="4"/>
  <c r="W28" i="4"/>
  <c r="Q29" i="4"/>
  <c r="R29" i="4"/>
  <c r="S29" i="4"/>
  <c r="T29" i="4"/>
  <c r="U29" i="4"/>
  <c r="V29" i="4"/>
  <c r="W29" i="4"/>
  <c r="W16" i="4"/>
  <c r="V16" i="4"/>
  <c r="U16" i="4"/>
  <c r="T16" i="4"/>
  <c r="S16" i="4"/>
  <c r="R16" i="4"/>
  <c r="Q16" i="4"/>
  <c r="J17" i="4"/>
  <c r="K17" i="4"/>
  <c r="L17" i="4"/>
  <c r="M17" i="4"/>
  <c r="N17" i="4"/>
  <c r="O17" i="4"/>
  <c r="P17" i="4"/>
  <c r="J18" i="4"/>
  <c r="K18" i="4"/>
  <c r="L18" i="4"/>
  <c r="M18" i="4"/>
  <c r="N18" i="4"/>
  <c r="O18" i="4"/>
  <c r="P18" i="4"/>
  <c r="J19" i="4"/>
  <c r="K19" i="4"/>
  <c r="L19" i="4"/>
  <c r="M19" i="4"/>
  <c r="N19" i="4"/>
  <c r="O19" i="4"/>
  <c r="P19" i="4"/>
  <c r="J20" i="4"/>
  <c r="K20" i="4"/>
  <c r="L20" i="4"/>
  <c r="M20" i="4"/>
  <c r="N20" i="4"/>
  <c r="O20" i="4"/>
  <c r="P20" i="4"/>
  <c r="J21" i="4"/>
  <c r="K21" i="4"/>
  <c r="L21" i="4"/>
  <c r="M21" i="4"/>
  <c r="N21" i="4"/>
  <c r="O21" i="4"/>
  <c r="P21" i="4"/>
  <c r="J22" i="4"/>
  <c r="K22" i="4"/>
  <c r="L22" i="4"/>
  <c r="M22" i="4"/>
  <c r="N22" i="4"/>
  <c r="O22" i="4"/>
  <c r="P22" i="4"/>
  <c r="J23" i="4"/>
  <c r="K23" i="4"/>
  <c r="L23" i="4"/>
  <c r="M23" i="4"/>
  <c r="N23" i="4"/>
  <c r="O23" i="4"/>
  <c r="P23" i="4"/>
  <c r="J24" i="4"/>
  <c r="K24" i="4"/>
  <c r="L24" i="4"/>
  <c r="M24" i="4"/>
  <c r="N24" i="4"/>
  <c r="O24" i="4"/>
  <c r="P24" i="4"/>
  <c r="J25" i="4"/>
  <c r="K25" i="4"/>
  <c r="L25" i="4"/>
  <c r="M25" i="4"/>
  <c r="N25" i="4"/>
  <c r="O25" i="4"/>
  <c r="P25" i="4"/>
  <c r="J26" i="4"/>
  <c r="K26" i="4"/>
  <c r="L26" i="4"/>
  <c r="M26" i="4"/>
  <c r="N26" i="4"/>
  <c r="O26" i="4"/>
  <c r="P26" i="4"/>
  <c r="J27" i="4"/>
  <c r="K27" i="4"/>
  <c r="L27" i="4"/>
  <c r="M27" i="4"/>
  <c r="N27" i="4"/>
  <c r="O27" i="4"/>
  <c r="P27" i="4"/>
  <c r="J28" i="4"/>
  <c r="K28" i="4"/>
  <c r="L28" i="4"/>
  <c r="M28" i="4"/>
  <c r="N28" i="4"/>
  <c r="O28" i="4"/>
  <c r="P28" i="4"/>
  <c r="J29" i="4"/>
  <c r="K29" i="4"/>
  <c r="L29" i="4"/>
  <c r="M29" i="4"/>
  <c r="N29" i="4"/>
  <c r="O29" i="4"/>
  <c r="P29" i="4"/>
  <c r="P16" i="4"/>
  <c r="O16" i="4"/>
  <c r="N16" i="4"/>
  <c r="M16" i="4"/>
  <c r="L16" i="4"/>
  <c r="K16" i="4"/>
  <c r="J16" i="4"/>
  <c r="C3" i="5"/>
  <c r="D3" i="5"/>
  <c r="E3" i="5"/>
  <c r="F3" i="5"/>
  <c r="G3" i="5"/>
  <c r="H3" i="5"/>
  <c r="I3" i="5"/>
  <c r="C4" i="5"/>
  <c r="D4" i="5"/>
  <c r="E4" i="5"/>
  <c r="F4" i="5"/>
  <c r="G4" i="5"/>
  <c r="H4" i="5"/>
  <c r="I4" i="5"/>
  <c r="C5" i="5"/>
  <c r="D5" i="5"/>
  <c r="E5" i="5"/>
  <c r="F5" i="5"/>
  <c r="G5" i="5"/>
  <c r="H5" i="5"/>
  <c r="I5" i="5"/>
  <c r="C6" i="5"/>
  <c r="D6" i="5"/>
  <c r="E6" i="5"/>
  <c r="F6" i="5"/>
  <c r="G6" i="5"/>
  <c r="H6" i="5"/>
  <c r="I6" i="5"/>
  <c r="C7" i="5"/>
  <c r="D7" i="5"/>
  <c r="E7" i="5"/>
  <c r="F7" i="5"/>
  <c r="G7" i="5"/>
  <c r="H7" i="5"/>
  <c r="I7" i="5"/>
  <c r="C8" i="5"/>
  <c r="D8" i="5"/>
  <c r="E8" i="5"/>
  <c r="F8" i="5"/>
  <c r="G8" i="5"/>
  <c r="H8" i="5"/>
  <c r="I8" i="5"/>
  <c r="C9" i="5"/>
  <c r="D9" i="5"/>
  <c r="E9" i="5"/>
  <c r="F9" i="5"/>
  <c r="G9" i="5"/>
  <c r="H9" i="5"/>
  <c r="I9" i="5"/>
  <c r="C10" i="5"/>
  <c r="D10" i="5"/>
  <c r="E10" i="5"/>
  <c r="F10" i="5"/>
  <c r="G10" i="5"/>
  <c r="H10" i="5"/>
  <c r="I10" i="5"/>
  <c r="J10" i="5" s="1"/>
  <c r="C11" i="5"/>
  <c r="J11" i="5" s="1"/>
  <c r="D11" i="5"/>
  <c r="E11" i="5"/>
  <c r="F11" i="5"/>
  <c r="G11" i="5"/>
  <c r="H11" i="5"/>
  <c r="I11" i="5"/>
  <c r="C12" i="5"/>
  <c r="D12" i="5"/>
  <c r="E12" i="5"/>
  <c r="F12" i="5"/>
  <c r="G12" i="5"/>
  <c r="H12" i="5"/>
  <c r="I12" i="5"/>
  <c r="C13" i="5"/>
  <c r="D13" i="5"/>
  <c r="E13" i="5"/>
  <c r="F13" i="5"/>
  <c r="G13" i="5"/>
  <c r="H13" i="5"/>
  <c r="I13" i="5"/>
  <c r="C14" i="5"/>
  <c r="D14" i="5"/>
  <c r="E14" i="5"/>
  <c r="F14" i="5"/>
  <c r="G14" i="5"/>
  <c r="H14" i="5"/>
  <c r="I14" i="5"/>
  <c r="C15" i="5"/>
  <c r="D15" i="5"/>
  <c r="E15" i="5"/>
  <c r="F15" i="5"/>
  <c r="G15" i="5"/>
  <c r="H15" i="5"/>
  <c r="I15" i="5"/>
  <c r="C16" i="5"/>
  <c r="D16" i="5"/>
  <c r="E16" i="5"/>
  <c r="F16" i="5"/>
  <c r="G16" i="5"/>
  <c r="H16" i="5"/>
  <c r="I16" i="5"/>
  <c r="C17" i="5"/>
  <c r="D17" i="5"/>
  <c r="E17" i="5"/>
  <c r="F17" i="5"/>
  <c r="G17" i="5"/>
  <c r="H17" i="5"/>
  <c r="I17" i="5"/>
  <c r="C18" i="5"/>
  <c r="D18" i="5"/>
  <c r="E18" i="5"/>
  <c r="F18" i="5"/>
  <c r="G18" i="5"/>
  <c r="H18" i="5"/>
  <c r="I18" i="5"/>
  <c r="J18" i="5" s="1"/>
  <c r="C19" i="5"/>
  <c r="D19" i="5"/>
  <c r="E19" i="5"/>
  <c r="F19" i="5"/>
  <c r="G19" i="5"/>
  <c r="H19" i="5"/>
  <c r="I19" i="5"/>
  <c r="C20" i="5"/>
  <c r="D20" i="5"/>
  <c r="E20" i="5"/>
  <c r="F20" i="5"/>
  <c r="G20" i="5"/>
  <c r="H20" i="5"/>
  <c r="I20" i="5"/>
  <c r="C21" i="5"/>
  <c r="D21" i="5"/>
  <c r="E21" i="5"/>
  <c r="F21" i="5"/>
  <c r="G21" i="5"/>
  <c r="H21" i="5"/>
  <c r="I21" i="5"/>
  <c r="C22" i="5"/>
  <c r="D22" i="5"/>
  <c r="E22" i="5"/>
  <c r="F22" i="5"/>
  <c r="G22" i="5"/>
  <c r="H22" i="5"/>
  <c r="I22" i="5"/>
  <c r="C23" i="5"/>
  <c r="D23" i="5"/>
  <c r="E23" i="5"/>
  <c r="F23" i="5"/>
  <c r="G23" i="5"/>
  <c r="H23" i="5"/>
  <c r="I23" i="5"/>
  <c r="C24" i="5"/>
  <c r="D24" i="5"/>
  <c r="E24" i="5"/>
  <c r="F24" i="5"/>
  <c r="G24" i="5"/>
  <c r="H24" i="5"/>
  <c r="I24" i="5"/>
  <c r="C25" i="5"/>
  <c r="D25" i="5"/>
  <c r="E25" i="5"/>
  <c r="F25" i="5"/>
  <c r="G25" i="5"/>
  <c r="H25" i="5"/>
  <c r="I25" i="5"/>
  <c r="C26" i="5"/>
  <c r="D26" i="5"/>
  <c r="E26" i="5"/>
  <c r="F26" i="5"/>
  <c r="G26" i="5"/>
  <c r="H26" i="5"/>
  <c r="I26" i="5"/>
  <c r="J26" i="5" s="1"/>
  <c r="C27" i="5"/>
  <c r="J27" i="5" s="1"/>
  <c r="D27" i="5"/>
  <c r="E27" i="5"/>
  <c r="F27" i="5"/>
  <c r="G27" i="5"/>
  <c r="H27" i="5"/>
  <c r="I27" i="5"/>
  <c r="C28" i="5"/>
  <c r="D28" i="5"/>
  <c r="E28" i="5"/>
  <c r="F28" i="5"/>
  <c r="G28" i="5"/>
  <c r="H28" i="5"/>
  <c r="I28" i="5"/>
  <c r="C29" i="5"/>
  <c r="D29" i="5"/>
  <c r="E29" i="5"/>
  <c r="F29" i="5"/>
  <c r="G29" i="5"/>
  <c r="H29" i="5"/>
  <c r="I29" i="5"/>
  <c r="C30" i="5"/>
  <c r="D30" i="5"/>
  <c r="E30" i="5"/>
  <c r="F30" i="5"/>
  <c r="G30" i="5"/>
  <c r="H30" i="5"/>
  <c r="I30" i="5"/>
  <c r="C31" i="5"/>
  <c r="D31" i="5"/>
  <c r="E31" i="5"/>
  <c r="F31" i="5"/>
  <c r="G31" i="5"/>
  <c r="H31" i="5"/>
  <c r="I31" i="5"/>
  <c r="C32" i="5"/>
  <c r="D32" i="5"/>
  <c r="E32" i="5"/>
  <c r="F32" i="5"/>
  <c r="G32" i="5"/>
  <c r="H32" i="5"/>
  <c r="I32" i="5"/>
  <c r="C33" i="5"/>
  <c r="D33" i="5"/>
  <c r="E33" i="5"/>
  <c r="F33" i="5"/>
  <c r="G33" i="5"/>
  <c r="H33" i="5"/>
  <c r="I33" i="5"/>
  <c r="C34" i="5"/>
  <c r="D34" i="5"/>
  <c r="E34" i="5"/>
  <c r="F34" i="5"/>
  <c r="G34" i="5"/>
  <c r="H34" i="5"/>
  <c r="I34" i="5"/>
  <c r="J34" i="5" s="1"/>
  <c r="C35" i="5"/>
  <c r="D35" i="5"/>
  <c r="E35" i="5"/>
  <c r="F35" i="5"/>
  <c r="G35" i="5"/>
  <c r="H35" i="5"/>
  <c r="I35" i="5"/>
  <c r="C36" i="5"/>
  <c r="D36" i="5"/>
  <c r="E36" i="5"/>
  <c r="F36" i="5"/>
  <c r="G36" i="5"/>
  <c r="H36" i="5"/>
  <c r="I36" i="5"/>
  <c r="C37" i="5"/>
  <c r="D37" i="5"/>
  <c r="E37" i="5"/>
  <c r="F37" i="5"/>
  <c r="G37" i="5"/>
  <c r="H37" i="5"/>
  <c r="I37" i="5"/>
  <c r="C38" i="5"/>
  <c r="D38" i="5"/>
  <c r="E38" i="5"/>
  <c r="F38" i="5"/>
  <c r="G38" i="5"/>
  <c r="H38" i="5"/>
  <c r="I38" i="5"/>
  <c r="C39" i="5"/>
  <c r="D39" i="5"/>
  <c r="E39" i="5"/>
  <c r="F39" i="5"/>
  <c r="G39" i="5"/>
  <c r="H39" i="5"/>
  <c r="I39" i="5"/>
  <c r="C40" i="5"/>
  <c r="D40" i="5"/>
  <c r="E40" i="5"/>
  <c r="F40" i="5"/>
  <c r="G40" i="5"/>
  <c r="H40" i="5"/>
  <c r="I40" i="5"/>
  <c r="C41" i="5"/>
  <c r="D41" i="5"/>
  <c r="E41" i="5"/>
  <c r="F41" i="5"/>
  <c r="G41" i="5"/>
  <c r="H41" i="5"/>
  <c r="I41" i="5"/>
  <c r="C42" i="5"/>
  <c r="D42" i="5"/>
  <c r="E42" i="5"/>
  <c r="F42" i="5"/>
  <c r="G42" i="5"/>
  <c r="H42" i="5"/>
  <c r="I42" i="5"/>
  <c r="J42" i="5" s="1"/>
  <c r="C43" i="5"/>
  <c r="D43" i="5"/>
  <c r="E43" i="5"/>
  <c r="F43" i="5"/>
  <c r="G43" i="5"/>
  <c r="H43" i="5"/>
  <c r="I43" i="5"/>
  <c r="C44" i="5"/>
  <c r="D44" i="5"/>
  <c r="E44" i="5"/>
  <c r="F44" i="5"/>
  <c r="G44" i="5"/>
  <c r="H44" i="5"/>
  <c r="I44" i="5"/>
  <c r="C45" i="5"/>
  <c r="D45" i="5"/>
  <c r="E45" i="5"/>
  <c r="F45" i="5"/>
  <c r="G45" i="5"/>
  <c r="H45" i="5"/>
  <c r="I45" i="5"/>
  <c r="C46" i="5"/>
  <c r="D46" i="5"/>
  <c r="E46" i="5"/>
  <c r="F46" i="5"/>
  <c r="G46" i="5"/>
  <c r="H46" i="5"/>
  <c r="I46" i="5"/>
  <c r="C47" i="5"/>
  <c r="D47" i="5"/>
  <c r="E47" i="5"/>
  <c r="F47" i="5"/>
  <c r="G47" i="5"/>
  <c r="H47" i="5"/>
  <c r="I47" i="5"/>
  <c r="I2" i="5"/>
  <c r="H2" i="5"/>
  <c r="G2" i="5"/>
  <c r="F2" i="5"/>
  <c r="E2" i="5"/>
  <c r="C2" i="5"/>
  <c r="D2" i="5"/>
  <c r="J37" i="5" l="1"/>
  <c r="J32" i="5"/>
  <c r="J29" i="5"/>
  <c r="J7" i="5"/>
  <c r="J44" i="5"/>
  <c r="J36" i="5"/>
  <c r="J31" i="5"/>
  <c r="J28" i="5"/>
  <c r="K28" i="5" s="1"/>
  <c r="J23" i="5"/>
  <c r="J21" i="5"/>
  <c r="J15" i="5"/>
  <c r="J4" i="5"/>
  <c r="J19" i="5"/>
  <c r="J39" i="5"/>
  <c r="J24" i="5"/>
  <c r="J20" i="5"/>
  <c r="K20" i="5" s="1"/>
  <c r="J16" i="5"/>
  <c r="J13" i="5"/>
  <c r="J9" i="5"/>
  <c r="J5" i="5"/>
  <c r="J35" i="5"/>
  <c r="K35" i="5" s="1"/>
  <c r="J38" i="5"/>
  <c r="K38" i="5" s="1"/>
  <c r="J33" i="5"/>
  <c r="J30" i="5"/>
  <c r="J25" i="5"/>
  <c r="J22" i="5"/>
  <c r="J17" i="5"/>
  <c r="J14" i="5"/>
  <c r="J12" i="5"/>
  <c r="J8" i="5"/>
  <c r="J6" i="5"/>
  <c r="K6" i="5" s="1"/>
  <c r="J43" i="5"/>
  <c r="J40" i="5"/>
  <c r="J3" i="5"/>
  <c r="J41" i="5"/>
  <c r="J47" i="5"/>
  <c r="J46" i="5"/>
  <c r="J45" i="5"/>
  <c r="K45" i="5" s="1"/>
  <c r="J2" i="5"/>
  <c r="K2" i="5" s="1"/>
  <c r="K12" i="5"/>
  <c r="K46" i="5" l="1"/>
  <c r="K47" i="5"/>
  <c r="K29" i="5"/>
  <c r="K25" i="5"/>
  <c r="K19" i="5"/>
  <c r="K22" i="5"/>
  <c r="K42" i="5"/>
  <c r="K21" i="5"/>
  <c r="K33" i="5"/>
  <c r="K41" i="5"/>
  <c r="K16" i="5"/>
  <c r="K11" i="5"/>
  <c r="K26" i="5"/>
  <c r="K27" i="5"/>
  <c r="K24" i="5"/>
  <c r="K37" i="5"/>
  <c r="K7" i="5"/>
  <c r="K43" i="5"/>
  <c r="K40" i="5"/>
  <c r="K30" i="5"/>
  <c r="K3" i="5"/>
  <c r="K9" i="5"/>
  <c r="K31" i="5"/>
  <c r="K13" i="5"/>
  <c r="K5" i="5"/>
  <c r="K18" i="5"/>
  <c r="K23" i="5"/>
  <c r="K10" i="5"/>
  <c r="K17" i="5"/>
  <c r="K39" i="5"/>
  <c r="K15" i="5"/>
  <c r="K4" i="5"/>
  <c r="K44" i="5"/>
  <c r="K34" i="5"/>
  <c r="K8" i="5"/>
  <c r="K14" i="5"/>
  <c r="K32" i="5"/>
  <c r="K36" i="5"/>
</calcChain>
</file>

<file path=xl/sharedStrings.xml><?xml version="1.0" encoding="utf-8"?>
<sst xmlns="http://schemas.openxmlformats.org/spreadsheetml/2006/main" count="344" uniqueCount="176">
  <si>
    <t>Software Version</t>
  </si>
  <si>
    <t>3.11.19</t>
  </si>
  <si>
    <t>Experiment File Path:</t>
  </si>
  <si>
    <t>C:\Users\Public\Documents\Experiments\BACE1 27Feb2023.xpt</t>
  </si>
  <si>
    <t>Protocol File Path:</t>
  </si>
  <si>
    <t>Plate Number</t>
  </si>
  <si>
    <t>Plate 1</t>
  </si>
  <si>
    <t>Date</t>
  </si>
  <si>
    <t>Time</t>
  </si>
  <si>
    <t>Reader Type:</t>
  </si>
  <si>
    <t>Synergy H1</t>
  </si>
  <si>
    <t>Reader Serial Number:</t>
  </si>
  <si>
    <t>2106171E</t>
  </si>
  <si>
    <t>Reading Type</t>
  </si>
  <si>
    <t>Reader</t>
  </si>
  <si>
    <t>Procedure Details</t>
  </si>
  <si>
    <t>Plate Type</t>
  </si>
  <si>
    <t>96 WELL PLATE (Use plate lid)</t>
  </si>
  <si>
    <t>Eject plate on completion</t>
  </si>
  <si>
    <t>Set Temperature</t>
  </si>
  <si>
    <t>Setpoint 37°C</t>
  </si>
  <si>
    <t>Preheat before moving to next step</t>
  </si>
  <si>
    <t>Start Kinetic</t>
  </si>
  <si>
    <t>Runtime 1:00:00 (HH:MM:SS), Interval 0:10:00, 7 Reads</t>
  </si>
  <si>
    <t xml:space="preserve">    Read</t>
  </si>
  <si>
    <t>BACE</t>
  </si>
  <si>
    <t>Fluorescence Endpoint</t>
  </si>
  <si>
    <t>Full Plate</t>
  </si>
  <si>
    <t>Filter Set 1</t>
  </si>
  <si>
    <t xml:space="preserve">    Excitation: 345,  Emission: 500</t>
  </si>
  <si>
    <t xml:space="preserve">    Optics: Top,  Gain: 0</t>
  </si>
  <si>
    <t>Light Source: Xenon Flash,  Lamp Energy: High</t>
  </si>
  <si>
    <t>Read Speed: Normal,  Delay: 100 msec,  Measurements/Data Point: 10</t>
  </si>
  <si>
    <t>Read Height: 7 mm</t>
  </si>
  <si>
    <t>End Kinetic</t>
  </si>
  <si>
    <t>Layout</t>
  </si>
  <si>
    <t>A</t>
  </si>
  <si>
    <t>SPL1</t>
  </si>
  <si>
    <t>SPL2</t>
  </si>
  <si>
    <t>SPL3</t>
  </si>
  <si>
    <t>SPL4</t>
  </si>
  <si>
    <t>SPL5</t>
  </si>
  <si>
    <t>SPL6</t>
  </si>
  <si>
    <t>SPL7</t>
  </si>
  <si>
    <t>SPL8</t>
  </si>
  <si>
    <t>SPL9</t>
  </si>
  <si>
    <t>SPL10</t>
  </si>
  <si>
    <t>SPL11</t>
  </si>
  <si>
    <t>SPL12</t>
  </si>
  <si>
    <t>Well ID</t>
  </si>
  <si>
    <t>B</t>
  </si>
  <si>
    <t>SPL13</t>
  </si>
  <si>
    <t>SPL14</t>
  </si>
  <si>
    <t>C</t>
  </si>
  <si>
    <t>SPL15</t>
  </si>
  <si>
    <t>SPL16</t>
  </si>
  <si>
    <t>SPL17</t>
  </si>
  <si>
    <t>SPL18</t>
  </si>
  <si>
    <t>SPL19</t>
  </si>
  <si>
    <t>SPL20</t>
  </si>
  <si>
    <t>SPL21</t>
  </si>
  <si>
    <t>SPL22</t>
  </si>
  <si>
    <t>SPL23</t>
  </si>
  <si>
    <t>SPL24</t>
  </si>
  <si>
    <t>SPL25</t>
  </si>
  <si>
    <t>SPL26</t>
  </si>
  <si>
    <t>D</t>
  </si>
  <si>
    <t>SPL27</t>
  </si>
  <si>
    <t>SPL28</t>
  </si>
  <si>
    <t>E</t>
  </si>
  <si>
    <t>SPL29</t>
  </si>
  <si>
    <t>SPL30</t>
  </si>
  <si>
    <t>SPL31</t>
  </si>
  <si>
    <t>SPL32</t>
  </si>
  <si>
    <t>SPL33</t>
  </si>
  <si>
    <t>SPL34</t>
  </si>
  <si>
    <t>SPL35</t>
  </si>
  <si>
    <t>SPL36</t>
  </si>
  <si>
    <t>SPL37</t>
  </si>
  <si>
    <t>SPL38</t>
  </si>
  <si>
    <t>SPL39</t>
  </si>
  <si>
    <t>SPL40</t>
  </si>
  <si>
    <t>F</t>
  </si>
  <si>
    <t>SPL41</t>
  </si>
  <si>
    <t>SPL42</t>
  </si>
  <si>
    <t>G</t>
  </si>
  <si>
    <t>SPL43</t>
  </si>
  <si>
    <t>SPL44</t>
  </si>
  <si>
    <t>SPL45</t>
  </si>
  <si>
    <t>SPL46</t>
  </si>
  <si>
    <t>H</t>
  </si>
  <si>
    <t>SPL47</t>
  </si>
  <si>
    <t>SPL48</t>
  </si>
  <si>
    <t>SPL49</t>
  </si>
  <si>
    <t>SPL50</t>
  </si>
  <si>
    <t>BACE:345,500</t>
  </si>
  <si>
    <t>T° BACE:345,500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</si>
  <si>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</si>
  <si>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</si>
  <si>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</si>
  <si>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</si>
  <si>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</si>
  <si>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</si>
  <si>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</si>
  <si>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</si>
  <si>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</si>
  <si>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</si>
  <si>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</si>
  <si>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</si>
  <si>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B1</t>
  </si>
  <si>
    <t>B2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</si>
  <si>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</si>
  <si>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</si>
  <si>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</si>
  <si>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</si>
  <si>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</si>
  <si>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</si>
  <si>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</si>
  <si>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</si>
  <si>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</si>
  <si>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</si>
  <si>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</si>
  <si>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</si>
  <si>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D1</t>
  </si>
  <si>
    <t>D2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</si>
  <si>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</si>
  <si>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</si>
  <si>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</si>
  <si>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</si>
  <si>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</si>
  <si>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</si>
  <si>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</si>
  <si>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</si>
  <si>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</si>
  <si>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</si>
  <si>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</si>
  <si>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</si>
  <si>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F1</t>
  </si>
  <si>
    <t>F2</t>
  </si>
  <si>
    <t>G1</t>
  </si>
  <si>
    <t>G2</t>
  </si>
  <si>
    <t>G3</t>
  </si>
  <si>
    <t>G4</t>
  </si>
  <si>
    <t>H1</t>
  </si>
  <si>
    <t>H2</t>
  </si>
  <si>
    <t>H3</t>
  </si>
  <si>
    <t>H4</t>
  </si>
  <si>
    <t>Results</t>
  </si>
  <si>
    <t>Max V [BACE:345,500]</t>
  </si>
  <si>
    <t>R-Squared [BACE:345,500]</t>
  </si>
  <si>
    <t>t at Max V [BACE:345,500]</t>
  </si>
  <si>
    <t>Lagtime [BACE:345,500]</t>
  </si>
  <si>
    <t>Bitmap [BACE:345,500]</t>
  </si>
  <si>
    <t>F4</t>
  </si>
  <si>
    <t>F6</t>
  </si>
  <si>
    <t>F7</t>
  </si>
  <si>
    <t>F11</t>
  </si>
  <si>
    <t>F12</t>
  </si>
  <si>
    <t>Y6</t>
  </si>
  <si>
    <t>Y7</t>
  </si>
  <si>
    <t>Y8</t>
  </si>
  <si>
    <t>Y9</t>
  </si>
  <si>
    <t>Y16 (or 10)</t>
  </si>
  <si>
    <t>Z1</t>
  </si>
  <si>
    <t>Z3</t>
  </si>
  <si>
    <t>Z5</t>
  </si>
  <si>
    <t>Tested Drugs</t>
  </si>
  <si>
    <t>mg/ml</t>
  </si>
  <si>
    <t>Inhibitor Control (IC)</t>
  </si>
  <si>
    <t>Enzyme Control (EC)</t>
  </si>
  <si>
    <t>Solvent Control (SC)</t>
  </si>
  <si>
    <t>Background Control (BC)</t>
  </si>
  <si>
    <t>Slope</t>
  </si>
  <si>
    <t>activity%</t>
  </si>
  <si>
    <t>Relative inihibition %</t>
  </si>
  <si>
    <t>Relative activity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</si>
</sst>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0"/>
      <name val="Arial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A6CA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14" fontId="0" fillId="0" borderId="0" xfId="0" applyNumberFormat="1"/>
    <xf numFmtId="21" fontId="0" fillId="0" borderId="0" xfId="0" applyNumberForma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21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5" fillId="0" borderId="0" xfId="0" applyFont="1"/>
    <xf numFmtId="0" fontId="0" fillId="0" borderId="5" xfId="0" applyBorder="1" applyAlignment="1">
      <alignment horizontal="center" vertical="center"/>
    </xf>
    <xf numFmtId="21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5" fillId="0" borderId="5" xfId="0" applyFont="1" applyBorder="1"/>
    <xf numFmtId="0" fontId="5" fillId="0" borderId="5" xfId="0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164" fontId="0" fillId="5" borderId="5" xfId="0" applyNumberForma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1mg/ml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8237277742716697E-2"/>
          <c:y val="0.12497458543765909"/>
          <c:w val="0.87077758811851902"/>
          <c:h val="0.6323939550219035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Sheet3!$B$2</c:f>
              <c:strCache>
                <c:ptCount val="1"/>
                <c:pt idx="0">
                  <c:v>F2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Sheet3!$C$1:$I$1</c:f>
              <c:numCache>
                <c:formatCode>h:mm:ss</c:formatCode>
                <c:ptCount val="7"/>
                <c:pt idx="0">
                  <c:v>0</c:v>
                </c:pt>
                <c:pt idx="1">
                  <c:v>6.9444444444444441E-3</c:v>
                </c:pt>
                <c:pt idx="2">
                  <c:v>1.3888888888888888E-2</c:v>
                </c:pt>
                <c:pt idx="3">
                  <c:v>2.0833333333333332E-2</c:v>
                </c:pt>
                <c:pt idx="4">
                  <c:v>2.7777777777777776E-2</c:v>
                </c:pt>
                <c:pt idx="5">
                  <c:v>3.4722222222222224E-2</c:v>
                </c:pt>
                <c:pt idx="6">
                  <c:v>4.1666666666666664E-2</c:v>
                </c:pt>
              </c:numCache>
            </c:numRef>
          </c:xVal>
          <c:yVal>
            <c:numRef>
              <c:f>Sheet3!$C$2:$I$2</c:f>
              <c:numCache>
                <c:formatCode>General</c:formatCode>
                <c:ptCount val="7"/>
                <c:pt idx="0">
                  <c:v>284.5</c:v>
                </c:pt>
                <c:pt idx="1">
                  <c:v>330</c:v>
                </c:pt>
                <c:pt idx="2">
                  <c:v>1278</c:v>
                </c:pt>
                <c:pt idx="3">
                  <c:v>2610</c:v>
                </c:pt>
                <c:pt idx="4">
                  <c:v>3952.5</c:v>
                </c:pt>
                <c:pt idx="5">
                  <c:v>4753.5</c:v>
                </c:pt>
                <c:pt idx="6">
                  <c:v>5311.5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6E8-F743-941B-660A3AD52460}"/>
            </c:ext>
          </c:extLst>
        </c:ser>
        <c:ser>
          <c:idx val="1"/>
          <c:order val="1"/>
          <c:tx>
            <c:strRef>
              <c:f>Sheet3!$B$3</c:f>
              <c:strCache>
                <c:ptCount val="1"/>
                <c:pt idx="0">
                  <c:v>F4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Sheet3!$C$1:$I$1</c:f>
              <c:numCache>
                <c:formatCode>h:mm:ss</c:formatCode>
                <c:ptCount val="7"/>
                <c:pt idx="0">
                  <c:v>0</c:v>
                </c:pt>
                <c:pt idx="1">
                  <c:v>6.9444444444444441E-3</c:v>
                </c:pt>
                <c:pt idx="2">
                  <c:v>1.3888888888888888E-2</c:v>
                </c:pt>
                <c:pt idx="3">
                  <c:v>2.0833333333333332E-2</c:v>
                </c:pt>
                <c:pt idx="4">
                  <c:v>2.7777777777777776E-2</c:v>
                </c:pt>
                <c:pt idx="5">
                  <c:v>3.4722222222222224E-2</c:v>
                </c:pt>
                <c:pt idx="6">
                  <c:v>4.1666666666666664E-2</c:v>
                </c:pt>
              </c:numCache>
            </c:numRef>
          </c:xVal>
          <c:yVal>
            <c:numRef>
              <c:f>Sheet3!$C$3:$I$3</c:f>
              <c:numCache>
                <c:formatCode>General</c:formatCode>
                <c:ptCount val="7"/>
                <c:pt idx="0">
                  <c:v>579.5</c:v>
                </c:pt>
                <c:pt idx="1">
                  <c:v>1587</c:v>
                </c:pt>
                <c:pt idx="2">
                  <c:v>4489</c:v>
                </c:pt>
                <c:pt idx="3">
                  <c:v>8345</c:v>
                </c:pt>
                <c:pt idx="4">
                  <c:v>9825.5</c:v>
                </c:pt>
                <c:pt idx="5">
                  <c:v>10100.5</c:v>
                </c:pt>
                <c:pt idx="6">
                  <c:v>10503.5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6E8-F743-941B-660A3AD52460}"/>
            </c:ext>
          </c:extLst>
        </c:ser>
        <c:ser>
          <c:idx val="2"/>
          <c:order val="2"/>
          <c:tx>
            <c:strRef>
              <c:f>Sheet3!$B$4</c:f>
              <c:strCache>
                <c:ptCount val="1"/>
                <c:pt idx="0">
                  <c:v>F6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Sheet3!$C$1:$I$1</c:f>
              <c:numCache>
                <c:formatCode>h:mm:ss</c:formatCode>
                <c:ptCount val="7"/>
                <c:pt idx="0">
                  <c:v>0</c:v>
                </c:pt>
                <c:pt idx="1">
                  <c:v>6.9444444444444441E-3</c:v>
                </c:pt>
                <c:pt idx="2">
                  <c:v>1.3888888888888888E-2</c:v>
                </c:pt>
                <c:pt idx="3">
                  <c:v>2.0833333333333332E-2</c:v>
                </c:pt>
                <c:pt idx="4">
                  <c:v>2.7777777777777776E-2</c:v>
                </c:pt>
                <c:pt idx="5">
                  <c:v>3.4722222222222224E-2</c:v>
                </c:pt>
                <c:pt idx="6">
                  <c:v>4.1666666666666664E-2</c:v>
                </c:pt>
              </c:numCache>
            </c:numRef>
          </c:xVal>
          <c:yVal>
            <c:numRef>
              <c:f>Sheet3!$C$4:$I$4</c:f>
              <c:numCache>
                <c:formatCode>General</c:formatCode>
                <c:ptCount val="7"/>
                <c:pt idx="0">
                  <c:v>3470.5</c:v>
                </c:pt>
                <c:pt idx="1">
                  <c:v>4070</c:v>
                </c:pt>
                <c:pt idx="2">
                  <c:v>4264</c:v>
                </c:pt>
                <c:pt idx="3">
                  <c:v>4773</c:v>
                </c:pt>
                <c:pt idx="4">
                  <c:v>4980.5</c:v>
                </c:pt>
                <c:pt idx="5">
                  <c:v>5046.5</c:v>
                </c:pt>
                <c:pt idx="6">
                  <c:v>5251.5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6E8-F743-941B-660A3AD52460}"/>
            </c:ext>
          </c:extLst>
        </c:ser>
        <c:ser>
          <c:idx val="3"/>
          <c:order val="3"/>
          <c:tx>
            <c:strRef>
              <c:f>Sheet3!$B$5</c:f>
              <c:strCache>
                <c:ptCount val="1"/>
                <c:pt idx="0">
                  <c:v>F7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Sheet3!$C$1:$I$1</c:f>
              <c:numCache>
                <c:formatCode>h:mm:ss</c:formatCode>
                <c:ptCount val="7"/>
                <c:pt idx="0">
                  <c:v>0</c:v>
                </c:pt>
                <c:pt idx="1">
                  <c:v>6.9444444444444441E-3</c:v>
                </c:pt>
                <c:pt idx="2">
                  <c:v>1.3888888888888888E-2</c:v>
                </c:pt>
                <c:pt idx="3">
                  <c:v>2.0833333333333332E-2</c:v>
                </c:pt>
                <c:pt idx="4">
                  <c:v>2.7777777777777776E-2</c:v>
                </c:pt>
                <c:pt idx="5">
                  <c:v>3.4722222222222224E-2</c:v>
                </c:pt>
                <c:pt idx="6">
                  <c:v>4.1666666666666664E-2</c:v>
                </c:pt>
              </c:numCache>
            </c:numRef>
          </c:xVal>
          <c:yVal>
            <c:numRef>
              <c:f>Sheet3!$C$5:$I$5</c:f>
              <c:numCache>
                <c:formatCode>General</c:formatCode>
                <c:ptCount val="7"/>
                <c:pt idx="0">
                  <c:v>1841.5</c:v>
                </c:pt>
                <c:pt idx="1">
                  <c:v>3142</c:v>
                </c:pt>
                <c:pt idx="2">
                  <c:v>5245</c:v>
                </c:pt>
                <c:pt idx="3">
                  <c:v>7213</c:v>
                </c:pt>
                <c:pt idx="4">
                  <c:v>8316.5</c:v>
                </c:pt>
                <c:pt idx="5">
                  <c:v>9125.5</c:v>
                </c:pt>
                <c:pt idx="6">
                  <c:v>9695.5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6E8-F743-941B-660A3AD52460}"/>
            </c:ext>
          </c:extLst>
        </c:ser>
        <c:ser>
          <c:idx val="4"/>
          <c:order val="4"/>
          <c:tx>
            <c:strRef>
              <c:f>Sheet3!$B$6</c:f>
              <c:strCache>
                <c:ptCount val="1"/>
                <c:pt idx="0">
                  <c:v>F11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Sheet3!$C$1:$I$1</c:f>
              <c:numCache>
                <c:formatCode>h:mm:ss</c:formatCode>
                <c:ptCount val="7"/>
                <c:pt idx="0">
                  <c:v>0</c:v>
                </c:pt>
                <c:pt idx="1">
                  <c:v>6.9444444444444441E-3</c:v>
                </c:pt>
                <c:pt idx="2">
                  <c:v>1.3888888888888888E-2</c:v>
                </c:pt>
                <c:pt idx="3">
                  <c:v>2.0833333333333332E-2</c:v>
                </c:pt>
                <c:pt idx="4">
                  <c:v>2.7777777777777776E-2</c:v>
                </c:pt>
                <c:pt idx="5">
                  <c:v>3.4722222222222224E-2</c:v>
                </c:pt>
                <c:pt idx="6">
                  <c:v>4.1666666666666664E-2</c:v>
                </c:pt>
              </c:numCache>
            </c:numRef>
          </c:xVal>
          <c:yVal>
            <c:numRef>
              <c:f>Sheet3!$C$6:$I$6</c:f>
              <c:numCache>
                <c:formatCode>General</c:formatCode>
                <c:ptCount val="7"/>
                <c:pt idx="0">
                  <c:v>5179.5</c:v>
                </c:pt>
                <c:pt idx="1">
                  <c:v>2658</c:v>
                </c:pt>
                <c:pt idx="2">
                  <c:v>2451</c:v>
                </c:pt>
                <c:pt idx="3">
                  <c:v>2369</c:v>
                </c:pt>
                <c:pt idx="4">
                  <c:v>2353.5</c:v>
                </c:pt>
                <c:pt idx="5">
                  <c:v>2433.5</c:v>
                </c:pt>
                <c:pt idx="6">
                  <c:v>2453.5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6E8-F743-941B-660A3AD52460}"/>
            </c:ext>
          </c:extLst>
        </c:ser>
        <c:ser>
          <c:idx val="5"/>
          <c:order val="5"/>
          <c:tx>
            <c:strRef>
              <c:f>Sheet3!$B$7</c:f>
              <c:strCache>
                <c:ptCount val="1"/>
                <c:pt idx="0">
                  <c:v>F12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Sheet3!$C$1:$I$1</c:f>
              <c:numCache>
                <c:formatCode>h:mm:ss</c:formatCode>
                <c:ptCount val="7"/>
                <c:pt idx="0">
                  <c:v>0</c:v>
                </c:pt>
                <c:pt idx="1">
                  <c:v>6.9444444444444441E-3</c:v>
                </c:pt>
                <c:pt idx="2">
                  <c:v>1.3888888888888888E-2</c:v>
                </c:pt>
                <c:pt idx="3">
                  <c:v>2.0833333333333332E-2</c:v>
                </c:pt>
                <c:pt idx="4">
                  <c:v>2.7777777777777776E-2</c:v>
                </c:pt>
                <c:pt idx="5">
                  <c:v>3.4722222222222224E-2</c:v>
                </c:pt>
                <c:pt idx="6">
                  <c:v>4.1666666666666664E-2</c:v>
                </c:pt>
              </c:numCache>
            </c:numRef>
          </c:xVal>
          <c:yVal>
            <c:numRef>
              <c:f>Sheet3!$C$7:$I$7</c:f>
              <c:numCache>
                <c:formatCode>General</c:formatCode>
                <c:ptCount val="7"/>
                <c:pt idx="0">
                  <c:v>3108.5</c:v>
                </c:pt>
                <c:pt idx="1">
                  <c:v>3670</c:v>
                </c:pt>
                <c:pt idx="2">
                  <c:v>7003</c:v>
                </c:pt>
                <c:pt idx="3">
                  <c:v>6658</c:v>
                </c:pt>
                <c:pt idx="4">
                  <c:v>6373.5</c:v>
                </c:pt>
                <c:pt idx="5">
                  <c:v>7278.5</c:v>
                </c:pt>
                <c:pt idx="6">
                  <c:v>7146.5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6E8-F743-941B-660A3AD52460}"/>
            </c:ext>
          </c:extLst>
        </c:ser>
        <c:ser>
          <c:idx val="6"/>
          <c:order val="6"/>
          <c:tx>
            <c:strRef>
              <c:f>Sheet3!$B$8</c:f>
              <c:strCache>
                <c:ptCount val="1"/>
                <c:pt idx="0">
                  <c:v>Y6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Sheet3!$C$1:$I$1</c:f>
              <c:numCache>
                <c:formatCode>h:mm:ss</c:formatCode>
                <c:ptCount val="7"/>
                <c:pt idx="0">
                  <c:v>0</c:v>
                </c:pt>
                <c:pt idx="1">
                  <c:v>6.9444444444444441E-3</c:v>
                </c:pt>
                <c:pt idx="2">
                  <c:v>1.3888888888888888E-2</c:v>
                </c:pt>
                <c:pt idx="3">
                  <c:v>2.0833333333333332E-2</c:v>
                </c:pt>
                <c:pt idx="4">
                  <c:v>2.7777777777777776E-2</c:v>
                </c:pt>
                <c:pt idx="5">
                  <c:v>3.4722222222222224E-2</c:v>
                </c:pt>
                <c:pt idx="6">
                  <c:v>4.1666666666666664E-2</c:v>
                </c:pt>
              </c:numCache>
            </c:numRef>
          </c:xVal>
          <c:yVal>
            <c:numRef>
              <c:f>Sheet3!$C$8:$I$8</c:f>
              <c:numCache>
                <c:formatCode>General</c:formatCode>
                <c:ptCount val="7"/>
                <c:pt idx="0">
                  <c:v>12956.5</c:v>
                </c:pt>
                <c:pt idx="1">
                  <c:v>14085</c:v>
                </c:pt>
                <c:pt idx="2">
                  <c:v>14750</c:v>
                </c:pt>
                <c:pt idx="3">
                  <c:v>15515</c:v>
                </c:pt>
                <c:pt idx="4">
                  <c:v>16035.5</c:v>
                </c:pt>
                <c:pt idx="5">
                  <c:v>16487.5</c:v>
                </c:pt>
                <c:pt idx="6">
                  <c:v>16572.5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6E8-F743-941B-660A3AD52460}"/>
            </c:ext>
          </c:extLst>
        </c:ser>
        <c:ser>
          <c:idx val="7"/>
          <c:order val="7"/>
          <c:tx>
            <c:strRef>
              <c:f>Sheet3!$B$9</c:f>
              <c:strCache>
                <c:ptCount val="1"/>
                <c:pt idx="0">
                  <c:v>Y7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Sheet3!$C$1:$I$1</c:f>
              <c:numCache>
                <c:formatCode>h:mm:ss</c:formatCode>
                <c:ptCount val="7"/>
                <c:pt idx="0">
                  <c:v>0</c:v>
                </c:pt>
                <c:pt idx="1">
                  <c:v>6.9444444444444441E-3</c:v>
                </c:pt>
                <c:pt idx="2">
                  <c:v>1.3888888888888888E-2</c:v>
                </c:pt>
                <c:pt idx="3">
                  <c:v>2.0833333333333332E-2</c:v>
                </c:pt>
                <c:pt idx="4">
                  <c:v>2.7777777777777776E-2</c:v>
                </c:pt>
                <c:pt idx="5">
                  <c:v>3.4722222222222224E-2</c:v>
                </c:pt>
                <c:pt idx="6">
                  <c:v>4.1666666666666664E-2</c:v>
                </c:pt>
              </c:numCache>
            </c:numRef>
          </c:xVal>
          <c:yVal>
            <c:numRef>
              <c:f>Sheet3!$C$9:$I$9</c:f>
              <c:numCache>
                <c:formatCode>General</c:formatCode>
                <c:ptCount val="7"/>
                <c:pt idx="0">
                  <c:v>3422.5</c:v>
                </c:pt>
                <c:pt idx="1">
                  <c:v>4577</c:v>
                </c:pt>
                <c:pt idx="2">
                  <c:v>7777</c:v>
                </c:pt>
                <c:pt idx="3">
                  <c:v>11720</c:v>
                </c:pt>
                <c:pt idx="4">
                  <c:v>13636.5</c:v>
                </c:pt>
                <c:pt idx="5">
                  <c:v>14518.5</c:v>
                </c:pt>
                <c:pt idx="6">
                  <c:v>15298.5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46E8-F743-941B-660A3AD52460}"/>
            </c:ext>
          </c:extLst>
        </c:ser>
        <c:ser>
          <c:idx val="8"/>
          <c:order val="8"/>
          <c:tx>
            <c:strRef>
              <c:f>Sheet3!$B$10</c:f>
              <c:strCache>
                <c:ptCount val="1"/>
                <c:pt idx="0">
                  <c:v>Y8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Sheet3!$C$1:$I$1</c:f>
              <c:numCache>
                <c:formatCode>h:mm:ss</c:formatCode>
                <c:ptCount val="7"/>
                <c:pt idx="0">
                  <c:v>0</c:v>
                </c:pt>
                <c:pt idx="1">
                  <c:v>6.9444444444444441E-3</c:v>
                </c:pt>
                <c:pt idx="2">
                  <c:v>1.3888888888888888E-2</c:v>
                </c:pt>
                <c:pt idx="3">
                  <c:v>2.0833333333333332E-2</c:v>
                </c:pt>
                <c:pt idx="4">
                  <c:v>2.7777777777777776E-2</c:v>
                </c:pt>
                <c:pt idx="5">
                  <c:v>3.4722222222222224E-2</c:v>
                </c:pt>
                <c:pt idx="6">
                  <c:v>4.1666666666666664E-2</c:v>
                </c:pt>
              </c:numCache>
            </c:numRef>
          </c:xVal>
          <c:yVal>
            <c:numRef>
              <c:f>Sheet3!$C$10:$I$10</c:f>
              <c:numCache>
                <c:formatCode>General</c:formatCode>
                <c:ptCount val="7"/>
                <c:pt idx="0">
                  <c:v>2908.5</c:v>
                </c:pt>
                <c:pt idx="1">
                  <c:v>5822</c:v>
                </c:pt>
                <c:pt idx="2">
                  <c:v>11110</c:v>
                </c:pt>
                <c:pt idx="3">
                  <c:v>13689</c:v>
                </c:pt>
                <c:pt idx="4">
                  <c:v>14821.5</c:v>
                </c:pt>
                <c:pt idx="5">
                  <c:v>15374.5</c:v>
                </c:pt>
                <c:pt idx="6">
                  <c:v>15757.5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46E8-F743-941B-660A3AD52460}"/>
            </c:ext>
          </c:extLst>
        </c:ser>
        <c:ser>
          <c:idx val="9"/>
          <c:order val="9"/>
          <c:tx>
            <c:strRef>
              <c:f>Sheet3!$B$11</c:f>
              <c:strCache>
                <c:ptCount val="1"/>
                <c:pt idx="0">
                  <c:v>Y9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Sheet3!$C$1:$I$1</c:f>
              <c:numCache>
                <c:formatCode>h:mm:ss</c:formatCode>
                <c:ptCount val="7"/>
                <c:pt idx="0">
                  <c:v>0</c:v>
                </c:pt>
                <c:pt idx="1">
                  <c:v>6.9444444444444441E-3</c:v>
                </c:pt>
                <c:pt idx="2">
                  <c:v>1.3888888888888888E-2</c:v>
                </c:pt>
                <c:pt idx="3">
                  <c:v>2.0833333333333332E-2</c:v>
                </c:pt>
                <c:pt idx="4">
                  <c:v>2.7777777777777776E-2</c:v>
                </c:pt>
                <c:pt idx="5">
                  <c:v>3.4722222222222224E-2</c:v>
                </c:pt>
                <c:pt idx="6">
                  <c:v>4.1666666666666664E-2</c:v>
                </c:pt>
              </c:numCache>
            </c:numRef>
          </c:xVal>
          <c:yVal>
            <c:numRef>
              <c:f>Sheet3!$C$11:$I$11</c:f>
              <c:numCache>
                <c:formatCode>General</c:formatCode>
                <c:ptCount val="7"/>
                <c:pt idx="0">
                  <c:v>-876.5</c:v>
                </c:pt>
                <c:pt idx="1">
                  <c:v>-749</c:v>
                </c:pt>
                <c:pt idx="2">
                  <c:v>-817</c:v>
                </c:pt>
                <c:pt idx="3">
                  <c:v>-809</c:v>
                </c:pt>
                <c:pt idx="4">
                  <c:v>-791.5</c:v>
                </c:pt>
                <c:pt idx="5">
                  <c:v>-820.5</c:v>
                </c:pt>
                <c:pt idx="6">
                  <c:v>-783.5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46E8-F743-941B-660A3AD52460}"/>
            </c:ext>
          </c:extLst>
        </c:ser>
        <c:ser>
          <c:idx val="10"/>
          <c:order val="10"/>
          <c:tx>
            <c:strRef>
              <c:f>Sheet3!$B$12</c:f>
              <c:strCache>
                <c:ptCount val="1"/>
                <c:pt idx="0">
                  <c:v>Y16 (or 10)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Sheet3!$C$1:$I$1</c:f>
              <c:numCache>
                <c:formatCode>h:mm:ss</c:formatCode>
                <c:ptCount val="7"/>
                <c:pt idx="0">
                  <c:v>0</c:v>
                </c:pt>
                <c:pt idx="1">
                  <c:v>6.9444444444444441E-3</c:v>
                </c:pt>
                <c:pt idx="2">
                  <c:v>1.3888888888888888E-2</c:v>
                </c:pt>
                <c:pt idx="3">
                  <c:v>2.0833333333333332E-2</c:v>
                </c:pt>
                <c:pt idx="4">
                  <c:v>2.7777777777777776E-2</c:v>
                </c:pt>
                <c:pt idx="5">
                  <c:v>3.4722222222222224E-2</c:v>
                </c:pt>
                <c:pt idx="6">
                  <c:v>4.1666666666666664E-2</c:v>
                </c:pt>
              </c:numCache>
            </c:numRef>
          </c:xVal>
          <c:yVal>
            <c:numRef>
              <c:f>Sheet3!$C$12:$I$12</c:f>
              <c:numCache>
                <c:formatCode>General</c:formatCode>
                <c:ptCount val="7"/>
                <c:pt idx="0">
                  <c:v>23719.5</c:v>
                </c:pt>
                <c:pt idx="1">
                  <c:v>20922</c:v>
                </c:pt>
                <c:pt idx="2">
                  <c:v>19483</c:v>
                </c:pt>
                <c:pt idx="3">
                  <c:v>18641</c:v>
                </c:pt>
                <c:pt idx="4">
                  <c:v>18175.5</c:v>
                </c:pt>
                <c:pt idx="5">
                  <c:v>17960.5</c:v>
                </c:pt>
                <c:pt idx="6">
                  <c:v>17752.5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46E8-F743-941B-660A3AD52460}"/>
            </c:ext>
          </c:extLst>
        </c:ser>
        <c:ser>
          <c:idx val="11"/>
          <c:order val="11"/>
          <c:tx>
            <c:strRef>
              <c:f>Sheet3!$B$13</c:f>
              <c:strCache>
                <c:ptCount val="1"/>
                <c:pt idx="0">
                  <c:v>Z1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Sheet3!$C$1:$I$1</c:f>
              <c:numCache>
                <c:formatCode>h:mm:ss</c:formatCode>
                <c:ptCount val="7"/>
                <c:pt idx="0">
                  <c:v>0</c:v>
                </c:pt>
                <c:pt idx="1">
                  <c:v>6.9444444444444441E-3</c:v>
                </c:pt>
                <c:pt idx="2">
                  <c:v>1.3888888888888888E-2</c:v>
                </c:pt>
                <c:pt idx="3">
                  <c:v>2.0833333333333332E-2</c:v>
                </c:pt>
                <c:pt idx="4">
                  <c:v>2.7777777777777776E-2</c:v>
                </c:pt>
                <c:pt idx="5">
                  <c:v>3.4722222222222224E-2</c:v>
                </c:pt>
                <c:pt idx="6">
                  <c:v>4.1666666666666664E-2</c:v>
                </c:pt>
              </c:numCache>
            </c:numRef>
          </c:xVal>
          <c:yVal>
            <c:numRef>
              <c:f>Sheet3!$C$13:$I$13</c:f>
              <c:numCache>
                <c:formatCode>General</c:formatCode>
                <c:ptCount val="7"/>
                <c:pt idx="0">
                  <c:v>-1137.5</c:v>
                </c:pt>
                <c:pt idx="1">
                  <c:v>-1221</c:v>
                </c:pt>
                <c:pt idx="2">
                  <c:v>-1206</c:v>
                </c:pt>
                <c:pt idx="3">
                  <c:v>-1149</c:v>
                </c:pt>
                <c:pt idx="4">
                  <c:v>-1153.5</c:v>
                </c:pt>
                <c:pt idx="5">
                  <c:v>-1142.5</c:v>
                </c:pt>
                <c:pt idx="6">
                  <c:v>-1106.5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46E8-F743-941B-660A3AD52460}"/>
            </c:ext>
          </c:extLst>
        </c:ser>
        <c:ser>
          <c:idx val="12"/>
          <c:order val="12"/>
          <c:tx>
            <c:strRef>
              <c:f>Sheet3!$B$14</c:f>
              <c:strCache>
                <c:ptCount val="1"/>
                <c:pt idx="0">
                  <c:v>Z3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Sheet3!$C$1:$I$1</c:f>
              <c:numCache>
                <c:formatCode>h:mm:ss</c:formatCode>
                <c:ptCount val="7"/>
                <c:pt idx="0">
                  <c:v>0</c:v>
                </c:pt>
                <c:pt idx="1">
                  <c:v>6.9444444444444441E-3</c:v>
                </c:pt>
                <c:pt idx="2">
                  <c:v>1.3888888888888888E-2</c:v>
                </c:pt>
                <c:pt idx="3">
                  <c:v>2.0833333333333332E-2</c:v>
                </c:pt>
                <c:pt idx="4">
                  <c:v>2.7777777777777776E-2</c:v>
                </c:pt>
                <c:pt idx="5">
                  <c:v>3.4722222222222224E-2</c:v>
                </c:pt>
                <c:pt idx="6">
                  <c:v>4.1666666666666664E-2</c:v>
                </c:pt>
              </c:numCache>
            </c:numRef>
          </c:xVal>
          <c:yVal>
            <c:numRef>
              <c:f>Sheet3!$C$14:$I$14</c:f>
              <c:numCache>
                <c:formatCode>General</c:formatCode>
                <c:ptCount val="7"/>
                <c:pt idx="0">
                  <c:v>1331.5</c:v>
                </c:pt>
                <c:pt idx="1">
                  <c:v>1107</c:v>
                </c:pt>
                <c:pt idx="2">
                  <c:v>1172</c:v>
                </c:pt>
                <c:pt idx="3">
                  <c:v>1293</c:v>
                </c:pt>
                <c:pt idx="4">
                  <c:v>1251.5</c:v>
                </c:pt>
                <c:pt idx="5">
                  <c:v>1230.5</c:v>
                </c:pt>
                <c:pt idx="6">
                  <c:v>1326.5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46E8-F743-941B-660A3AD52460}"/>
            </c:ext>
          </c:extLst>
        </c:ser>
        <c:ser>
          <c:idx val="13"/>
          <c:order val="13"/>
          <c:tx>
            <c:strRef>
              <c:f>Sheet3!$B$15</c:f>
              <c:strCache>
                <c:ptCount val="1"/>
                <c:pt idx="0">
                  <c:v>Z5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Sheet3!$C$1:$I$1</c:f>
              <c:numCache>
                <c:formatCode>h:mm:ss</c:formatCode>
                <c:ptCount val="7"/>
                <c:pt idx="0">
                  <c:v>0</c:v>
                </c:pt>
                <c:pt idx="1">
                  <c:v>6.9444444444444441E-3</c:v>
                </c:pt>
                <c:pt idx="2">
                  <c:v>1.3888888888888888E-2</c:v>
                </c:pt>
                <c:pt idx="3">
                  <c:v>2.0833333333333332E-2</c:v>
                </c:pt>
                <c:pt idx="4">
                  <c:v>2.7777777777777776E-2</c:v>
                </c:pt>
                <c:pt idx="5">
                  <c:v>3.4722222222222224E-2</c:v>
                </c:pt>
                <c:pt idx="6">
                  <c:v>4.1666666666666664E-2</c:v>
                </c:pt>
              </c:numCache>
            </c:numRef>
          </c:xVal>
          <c:yVal>
            <c:numRef>
              <c:f>Sheet3!$C$15:$I$15</c:f>
              <c:numCache>
                <c:formatCode>General</c:formatCode>
                <c:ptCount val="7"/>
                <c:pt idx="0">
                  <c:v>1752.5</c:v>
                </c:pt>
                <c:pt idx="1">
                  <c:v>1464</c:v>
                </c:pt>
                <c:pt idx="2">
                  <c:v>1341</c:v>
                </c:pt>
                <c:pt idx="3">
                  <c:v>1192</c:v>
                </c:pt>
                <c:pt idx="4">
                  <c:v>1079.5</c:v>
                </c:pt>
                <c:pt idx="5">
                  <c:v>1036.5</c:v>
                </c:pt>
                <c:pt idx="6">
                  <c:v>972.5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46E8-F743-941B-660A3AD524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6154991"/>
        <c:axId val="836695183"/>
      </c:scatterChart>
      <c:valAx>
        <c:axId val="8361549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6695183"/>
        <c:crosses val="autoZero"/>
        <c:crossBetween val="midCat"/>
      </c:valAx>
      <c:valAx>
        <c:axId val="8366951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61549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2mg/ml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Sheet3!$B$17</c:f>
              <c:strCache>
                <c:ptCount val="1"/>
                <c:pt idx="0">
                  <c:v>F4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Sheet3!$B$1:$I$1</c:f>
              <c:strCache>
                <c:ptCount val="8"/>
                <c:pt idx="0">
                  <c:v>Tested Drugs</c:v>
                </c:pt>
                <c:pt idx="1">
                  <c:v>0:00:00</c:v>
                </c:pt>
                <c:pt idx="2">
                  <c:v>0:10:00</c:v>
                </c:pt>
                <c:pt idx="3">
                  <c:v>0:20:00</c:v>
                </c:pt>
                <c:pt idx="4">
                  <c:v>0:30:00</c:v>
                </c:pt>
                <c:pt idx="5">
                  <c:v>0:40:00</c:v>
                </c:pt>
                <c:pt idx="6">
                  <c:v>0:50:00</c:v>
                </c:pt>
                <c:pt idx="7">
                  <c:v>1:00:00</c:v>
                </c:pt>
              </c:strCache>
            </c:strRef>
          </c:xVal>
          <c:yVal>
            <c:numRef>
              <c:f>Sheet3!$C$17:$I$17</c:f>
              <c:numCache>
                <c:formatCode>General</c:formatCode>
                <c:ptCount val="7"/>
                <c:pt idx="0">
                  <c:v>-110.5</c:v>
                </c:pt>
                <c:pt idx="1">
                  <c:v>-138</c:v>
                </c:pt>
                <c:pt idx="2">
                  <c:v>-112</c:v>
                </c:pt>
                <c:pt idx="3">
                  <c:v>-39</c:v>
                </c:pt>
                <c:pt idx="4">
                  <c:v>-46.5</c:v>
                </c:pt>
                <c:pt idx="5">
                  <c:v>38.5</c:v>
                </c:pt>
                <c:pt idx="6">
                  <c:v>81.5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8E0-F34A-98D2-F481D8FD3FC4}"/>
            </c:ext>
          </c:extLst>
        </c:ser>
        <c:ser>
          <c:idx val="1"/>
          <c:order val="1"/>
          <c:tx>
            <c:strRef>
              <c:f>Sheet3!$B$18</c:f>
              <c:strCache>
                <c:ptCount val="1"/>
                <c:pt idx="0">
                  <c:v>F6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Sheet3!$B$1:$I$1</c:f>
              <c:strCache>
                <c:ptCount val="8"/>
                <c:pt idx="0">
                  <c:v>Tested Drugs</c:v>
                </c:pt>
                <c:pt idx="1">
                  <c:v>0:00:00</c:v>
                </c:pt>
                <c:pt idx="2">
                  <c:v>0:10:00</c:v>
                </c:pt>
                <c:pt idx="3">
                  <c:v>0:20:00</c:v>
                </c:pt>
                <c:pt idx="4">
                  <c:v>0:30:00</c:v>
                </c:pt>
                <c:pt idx="5">
                  <c:v>0:40:00</c:v>
                </c:pt>
                <c:pt idx="6">
                  <c:v>0:50:00</c:v>
                </c:pt>
                <c:pt idx="7">
                  <c:v>1:00:00</c:v>
                </c:pt>
              </c:strCache>
            </c:strRef>
          </c:xVal>
          <c:yVal>
            <c:numRef>
              <c:f>Sheet3!$C$18:$I$18</c:f>
              <c:numCache>
                <c:formatCode>General</c:formatCode>
                <c:ptCount val="7"/>
                <c:pt idx="0">
                  <c:v>4979.5</c:v>
                </c:pt>
                <c:pt idx="1">
                  <c:v>4967</c:v>
                </c:pt>
                <c:pt idx="2">
                  <c:v>4967</c:v>
                </c:pt>
                <c:pt idx="3">
                  <c:v>4651</c:v>
                </c:pt>
                <c:pt idx="4">
                  <c:v>4803.5</c:v>
                </c:pt>
                <c:pt idx="5">
                  <c:v>4612.5</c:v>
                </c:pt>
                <c:pt idx="6">
                  <c:v>4485.5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8E0-F34A-98D2-F481D8FD3FC4}"/>
            </c:ext>
          </c:extLst>
        </c:ser>
        <c:ser>
          <c:idx val="2"/>
          <c:order val="2"/>
          <c:tx>
            <c:strRef>
              <c:f>Sheet3!$B$19</c:f>
              <c:strCache>
                <c:ptCount val="1"/>
                <c:pt idx="0">
                  <c:v>F7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Sheet3!$B$1:$I$1</c:f>
              <c:strCache>
                <c:ptCount val="8"/>
                <c:pt idx="0">
                  <c:v>Tested Drugs</c:v>
                </c:pt>
                <c:pt idx="1">
                  <c:v>0:00:00</c:v>
                </c:pt>
                <c:pt idx="2">
                  <c:v>0:10:00</c:v>
                </c:pt>
                <c:pt idx="3">
                  <c:v>0:20:00</c:v>
                </c:pt>
                <c:pt idx="4">
                  <c:v>0:30:00</c:v>
                </c:pt>
                <c:pt idx="5">
                  <c:v>0:40:00</c:v>
                </c:pt>
                <c:pt idx="6">
                  <c:v>0:50:00</c:v>
                </c:pt>
                <c:pt idx="7">
                  <c:v>1:00:00</c:v>
                </c:pt>
              </c:strCache>
            </c:strRef>
          </c:xVal>
          <c:yVal>
            <c:numRef>
              <c:f>Sheet3!$C$19:$I$19</c:f>
              <c:numCache>
                <c:formatCode>General</c:formatCode>
                <c:ptCount val="7"/>
                <c:pt idx="0">
                  <c:v>2553.5</c:v>
                </c:pt>
                <c:pt idx="1">
                  <c:v>2782</c:v>
                </c:pt>
                <c:pt idx="2">
                  <c:v>3050</c:v>
                </c:pt>
                <c:pt idx="3">
                  <c:v>3164</c:v>
                </c:pt>
                <c:pt idx="4">
                  <c:v>3306.5</c:v>
                </c:pt>
                <c:pt idx="5">
                  <c:v>3575.5</c:v>
                </c:pt>
                <c:pt idx="6">
                  <c:v>3669.5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8E0-F34A-98D2-F481D8FD3FC4}"/>
            </c:ext>
          </c:extLst>
        </c:ser>
        <c:ser>
          <c:idx val="3"/>
          <c:order val="3"/>
          <c:tx>
            <c:strRef>
              <c:f>Sheet3!$B$20</c:f>
              <c:strCache>
                <c:ptCount val="1"/>
                <c:pt idx="0">
                  <c:v>F11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Sheet3!$B$1:$I$1</c:f>
              <c:strCache>
                <c:ptCount val="8"/>
                <c:pt idx="0">
                  <c:v>Tested Drugs</c:v>
                </c:pt>
                <c:pt idx="1">
                  <c:v>0:00:00</c:v>
                </c:pt>
                <c:pt idx="2">
                  <c:v>0:10:00</c:v>
                </c:pt>
                <c:pt idx="3">
                  <c:v>0:20:00</c:v>
                </c:pt>
                <c:pt idx="4">
                  <c:v>0:30:00</c:v>
                </c:pt>
                <c:pt idx="5">
                  <c:v>0:40:00</c:v>
                </c:pt>
                <c:pt idx="6">
                  <c:v>0:50:00</c:v>
                </c:pt>
                <c:pt idx="7">
                  <c:v>1:00:00</c:v>
                </c:pt>
              </c:strCache>
            </c:strRef>
          </c:xVal>
          <c:yVal>
            <c:numRef>
              <c:f>Sheet3!$C$20:$I$20</c:f>
              <c:numCache>
                <c:formatCode>General</c:formatCode>
                <c:ptCount val="7"/>
                <c:pt idx="0">
                  <c:v>3055.5</c:v>
                </c:pt>
                <c:pt idx="1">
                  <c:v>2791</c:v>
                </c:pt>
                <c:pt idx="2">
                  <c:v>2672</c:v>
                </c:pt>
                <c:pt idx="3">
                  <c:v>2557</c:v>
                </c:pt>
                <c:pt idx="4">
                  <c:v>2159.5</c:v>
                </c:pt>
                <c:pt idx="5">
                  <c:v>2010.5</c:v>
                </c:pt>
                <c:pt idx="6">
                  <c:v>1957.5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8E0-F34A-98D2-F481D8FD3FC4}"/>
            </c:ext>
          </c:extLst>
        </c:ser>
        <c:ser>
          <c:idx val="4"/>
          <c:order val="4"/>
          <c:tx>
            <c:strRef>
              <c:f>Sheet3!$B$21</c:f>
              <c:strCache>
                <c:ptCount val="1"/>
                <c:pt idx="0">
                  <c:v>F12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strRef>
              <c:f>Sheet3!$B$1:$I$1</c:f>
              <c:strCache>
                <c:ptCount val="8"/>
                <c:pt idx="0">
                  <c:v>Tested Drugs</c:v>
                </c:pt>
                <c:pt idx="1">
                  <c:v>0:00:00</c:v>
                </c:pt>
                <c:pt idx="2">
                  <c:v>0:10:00</c:v>
                </c:pt>
                <c:pt idx="3">
                  <c:v>0:20:00</c:v>
                </c:pt>
                <c:pt idx="4">
                  <c:v>0:30:00</c:v>
                </c:pt>
                <c:pt idx="5">
                  <c:v>0:40:00</c:v>
                </c:pt>
                <c:pt idx="6">
                  <c:v>0:50:00</c:v>
                </c:pt>
                <c:pt idx="7">
                  <c:v>1:00:00</c:v>
                </c:pt>
              </c:strCache>
            </c:strRef>
          </c:xVal>
          <c:yVal>
            <c:numRef>
              <c:f>Sheet3!$C$21:$I$21</c:f>
              <c:numCache>
                <c:formatCode>General</c:formatCode>
                <c:ptCount val="7"/>
                <c:pt idx="0">
                  <c:v>5120.5</c:v>
                </c:pt>
                <c:pt idx="1">
                  <c:v>5184</c:v>
                </c:pt>
                <c:pt idx="2">
                  <c:v>5137</c:v>
                </c:pt>
                <c:pt idx="3">
                  <c:v>5113</c:v>
                </c:pt>
                <c:pt idx="4">
                  <c:v>5215.5</c:v>
                </c:pt>
                <c:pt idx="5">
                  <c:v>4802.5</c:v>
                </c:pt>
                <c:pt idx="6">
                  <c:v>4631.5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8E0-F34A-98D2-F481D8FD3FC4}"/>
            </c:ext>
          </c:extLst>
        </c:ser>
        <c:ser>
          <c:idx val="5"/>
          <c:order val="5"/>
          <c:tx>
            <c:strRef>
              <c:f>Sheet3!$B$22</c:f>
              <c:strCache>
                <c:ptCount val="1"/>
                <c:pt idx="0">
                  <c:v>Y6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strRef>
              <c:f>Sheet3!$B$1:$I$1</c:f>
              <c:strCache>
                <c:ptCount val="8"/>
                <c:pt idx="0">
                  <c:v>Tested Drugs</c:v>
                </c:pt>
                <c:pt idx="1">
                  <c:v>0:00:00</c:v>
                </c:pt>
                <c:pt idx="2">
                  <c:v>0:10:00</c:v>
                </c:pt>
                <c:pt idx="3">
                  <c:v>0:20:00</c:v>
                </c:pt>
                <c:pt idx="4">
                  <c:v>0:30:00</c:v>
                </c:pt>
                <c:pt idx="5">
                  <c:v>0:40:00</c:v>
                </c:pt>
                <c:pt idx="6">
                  <c:v>0:50:00</c:v>
                </c:pt>
                <c:pt idx="7">
                  <c:v>1:00:00</c:v>
                </c:pt>
              </c:strCache>
            </c:strRef>
          </c:xVal>
          <c:yVal>
            <c:numRef>
              <c:f>Sheet3!$C$22:$I$22</c:f>
              <c:numCache>
                <c:formatCode>General</c:formatCode>
                <c:ptCount val="7"/>
                <c:pt idx="0">
                  <c:v>19569.5</c:v>
                </c:pt>
                <c:pt idx="1">
                  <c:v>22892</c:v>
                </c:pt>
                <c:pt idx="2">
                  <c:v>25773</c:v>
                </c:pt>
                <c:pt idx="3">
                  <c:v>26289</c:v>
                </c:pt>
                <c:pt idx="4">
                  <c:v>25683.5</c:v>
                </c:pt>
                <c:pt idx="5">
                  <c:v>25497.5</c:v>
                </c:pt>
                <c:pt idx="6">
                  <c:v>25317.5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8E0-F34A-98D2-F481D8FD3FC4}"/>
            </c:ext>
          </c:extLst>
        </c:ser>
        <c:ser>
          <c:idx val="6"/>
          <c:order val="6"/>
          <c:tx>
            <c:strRef>
              <c:f>Sheet3!$B$23</c:f>
              <c:strCache>
                <c:ptCount val="1"/>
                <c:pt idx="0">
                  <c:v>Y7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strRef>
              <c:f>Sheet3!$B$1:$I$1</c:f>
              <c:strCache>
                <c:ptCount val="8"/>
                <c:pt idx="0">
                  <c:v>Tested Drugs</c:v>
                </c:pt>
                <c:pt idx="1">
                  <c:v>0:00:00</c:v>
                </c:pt>
                <c:pt idx="2">
                  <c:v>0:10:00</c:v>
                </c:pt>
                <c:pt idx="3">
                  <c:v>0:20:00</c:v>
                </c:pt>
                <c:pt idx="4">
                  <c:v>0:30:00</c:v>
                </c:pt>
                <c:pt idx="5">
                  <c:v>0:40:00</c:v>
                </c:pt>
                <c:pt idx="6">
                  <c:v>0:50:00</c:v>
                </c:pt>
                <c:pt idx="7">
                  <c:v>1:00:00</c:v>
                </c:pt>
              </c:strCache>
            </c:strRef>
          </c:xVal>
          <c:yVal>
            <c:numRef>
              <c:f>Sheet3!$C$23:$I$23</c:f>
              <c:numCache>
                <c:formatCode>General</c:formatCode>
                <c:ptCount val="7"/>
                <c:pt idx="0">
                  <c:v>5236.5</c:v>
                </c:pt>
                <c:pt idx="1">
                  <c:v>5509</c:v>
                </c:pt>
                <c:pt idx="2">
                  <c:v>5514</c:v>
                </c:pt>
                <c:pt idx="3">
                  <c:v>5716</c:v>
                </c:pt>
                <c:pt idx="4">
                  <c:v>5963.5</c:v>
                </c:pt>
                <c:pt idx="5">
                  <c:v>5942.5</c:v>
                </c:pt>
                <c:pt idx="6">
                  <c:v>6087.5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D8E0-F34A-98D2-F481D8FD3FC4}"/>
            </c:ext>
          </c:extLst>
        </c:ser>
        <c:ser>
          <c:idx val="7"/>
          <c:order val="7"/>
          <c:tx>
            <c:strRef>
              <c:f>Sheet3!$B$24</c:f>
              <c:strCache>
                <c:ptCount val="1"/>
                <c:pt idx="0">
                  <c:v>Y8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strRef>
              <c:f>Sheet3!$B$1:$I$1</c:f>
              <c:strCache>
                <c:ptCount val="8"/>
                <c:pt idx="0">
                  <c:v>Tested Drugs</c:v>
                </c:pt>
                <c:pt idx="1">
                  <c:v>0:00:00</c:v>
                </c:pt>
                <c:pt idx="2">
                  <c:v>0:10:00</c:v>
                </c:pt>
                <c:pt idx="3">
                  <c:v>0:20:00</c:v>
                </c:pt>
                <c:pt idx="4">
                  <c:v>0:30:00</c:v>
                </c:pt>
                <c:pt idx="5">
                  <c:v>0:40:00</c:v>
                </c:pt>
                <c:pt idx="6">
                  <c:v>0:50:00</c:v>
                </c:pt>
                <c:pt idx="7">
                  <c:v>1:00:00</c:v>
                </c:pt>
              </c:strCache>
            </c:strRef>
          </c:xVal>
          <c:yVal>
            <c:numRef>
              <c:f>Sheet3!$C$24:$I$24</c:f>
              <c:numCache>
                <c:formatCode>General</c:formatCode>
                <c:ptCount val="7"/>
                <c:pt idx="0">
                  <c:v>1446.5</c:v>
                </c:pt>
                <c:pt idx="1">
                  <c:v>1803</c:v>
                </c:pt>
                <c:pt idx="2">
                  <c:v>2267</c:v>
                </c:pt>
                <c:pt idx="3">
                  <c:v>2715</c:v>
                </c:pt>
                <c:pt idx="4">
                  <c:v>2829.5</c:v>
                </c:pt>
                <c:pt idx="5">
                  <c:v>2939.5</c:v>
                </c:pt>
                <c:pt idx="6">
                  <c:v>3114.5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D8E0-F34A-98D2-F481D8FD3FC4}"/>
            </c:ext>
          </c:extLst>
        </c:ser>
        <c:ser>
          <c:idx val="8"/>
          <c:order val="8"/>
          <c:tx>
            <c:strRef>
              <c:f>Sheet3!$B$25</c:f>
              <c:strCache>
                <c:ptCount val="1"/>
                <c:pt idx="0">
                  <c:v>Y9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strRef>
              <c:f>Sheet3!$B$1:$I$1</c:f>
              <c:strCache>
                <c:ptCount val="8"/>
                <c:pt idx="0">
                  <c:v>Tested Drugs</c:v>
                </c:pt>
                <c:pt idx="1">
                  <c:v>0:00:00</c:v>
                </c:pt>
                <c:pt idx="2">
                  <c:v>0:10:00</c:v>
                </c:pt>
                <c:pt idx="3">
                  <c:v>0:20:00</c:v>
                </c:pt>
                <c:pt idx="4">
                  <c:v>0:30:00</c:v>
                </c:pt>
                <c:pt idx="5">
                  <c:v>0:40:00</c:v>
                </c:pt>
                <c:pt idx="6">
                  <c:v>0:50:00</c:v>
                </c:pt>
                <c:pt idx="7">
                  <c:v>1:00:00</c:v>
                </c:pt>
              </c:strCache>
            </c:strRef>
          </c:xVal>
          <c:yVal>
            <c:numRef>
              <c:f>Sheet3!$C$25:$I$25</c:f>
              <c:numCache>
                <c:formatCode>General</c:formatCode>
                <c:ptCount val="7"/>
                <c:pt idx="0">
                  <c:v>-569.5</c:v>
                </c:pt>
                <c:pt idx="1">
                  <c:v>-81</c:v>
                </c:pt>
                <c:pt idx="2">
                  <c:v>502</c:v>
                </c:pt>
                <c:pt idx="3">
                  <c:v>1084</c:v>
                </c:pt>
                <c:pt idx="4">
                  <c:v>1279.5</c:v>
                </c:pt>
                <c:pt idx="5">
                  <c:v>1508.5</c:v>
                </c:pt>
                <c:pt idx="6">
                  <c:v>1604.5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D8E0-F34A-98D2-F481D8FD3FC4}"/>
            </c:ext>
          </c:extLst>
        </c:ser>
        <c:ser>
          <c:idx val="9"/>
          <c:order val="9"/>
          <c:tx>
            <c:strRef>
              <c:f>Sheet3!$B$26</c:f>
              <c:strCache>
                <c:ptCount val="1"/>
                <c:pt idx="0">
                  <c:v>Y16 (or 10)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strRef>
              <c:f>Sheet3!$B$1:$I$1</c:f>
              <c:strCache>
                <c:ptCount val="8"/>
                <c:pt idx="0">
                  <c:v>Tested Drugs</c:v>
                </c:pt>
                <c:pt idx="1">
                  <c:v>0:00:00</c:v>
                </c:pt>
                <c:pt idx="2">
                  <c:v>0:10:00</c:v>
                </c:pt>
                <c:pt idx="3">
                  <c:v>0:20:00</c:v>
                </c:pt>
                <c:pt idx="4">
                  <c:v>0:30:00</c:v>
                </c:pt>
                <c:pt idx="5">
                  <c:v>0:40:00</c:v>
                </c:pt>
                <c:pt idx="6">
                  <c:v>0:50:00</c:v>
                </c:pt>
                <c:pt idx="7">
                  <c:v>1:00:00</c:v>
                </c:pt>
              </c:strCache>
            </c:strRef>
          </c:xVal>
          <c:yVal>
            <c:numRef>
              <c:f>Sheet3!$C$26:$I$26</c:f>
              <c:numCache>
                <c:formatCode>General</c:formatCode>
                <c:ptCount val="7"/>
                <c:pt idx="0">
                  <c:v>36074.5</c:v>
                </c:pt>
                <c:pt idx="1">
                  <c:v>30311</c:v>
                </c:pt>
                <c:pt idx="2">
                  <c:v>28789</c:v>
                </c:pt>
                <c:pt idx="3">
                  <c:v>26765</c:v>
                </c:pt>
                <c:pt idx="4">
                  <c:v>25605.5</c:v>
                </c:pt>
                <c:pt idx="5">
                  <c:v>25117.5</c:v>
                </c:pt>
                <c:pt idx="6">
                  <c:v>25254.5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D8E0-F34A-98D2-F481D8FD3FC4}"/>
            </c:ext>
          </c:extLst>
        </c:ser>
        <c:ser>
          <c:idx val="10"/>
          <c:order val="10"/>
          <c:tx>
            <c:strRef>
              <c:f>Sheet3!$B$27</c:f>
              <c:strCache>
                <c:ptCount val="1"/>
                <c:pt idx="0">
                  <c:v>Z1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strRef>
              <c:f>Sheet3!$B$1:$I$1</c:f>
              <c:strCache>
                <c:ptCount val="8"/>
                <c:pt idx="0">
                  <c:v>Tested Drugs</c:v>
                </c:pt>
                <c:pt idx="1">
                  <c:v>0:00:00</c:v>
                </c:pt>
                <c:pt idx="2">
                  <c:v>0:10:00</c:v>
                </c:pt>
                <c:pt idx="3">
                  <c:v>0:20:00</c:v>
                </c:pt>
                <c:pt idx="4">
                  <c:v>0:30:00</c:v>
                </c:pt>
                <c:pt idx="5">
                  <c:v>0:40:00</c:v>
                </c:pt>
                <c:pt idx="6">
                  <c:v>0:50:00</c:v>
                </c:pt>
                <c:pt idx="7">
                  <c:v>1:00:00</c:v>
                </c:pt>
              </c:strCache>
            </c:strRef>
          </c:xVal>
          <c:yVal>
            <c:numRef>
              <c:f>Sheet3!$C$27:$I$27</c:f>
              <c:numCache>
                <c:formatCode>General</c:formatCode>
                <c:ptCount val="7"/>
                <c:pt idx="0">
                  <c:v>-948.5</c:v>
                </c:pt>
                <c:pt idx="1">
                  <c:v>-1082</c:v>
                </c:pt>
                <c:pt idx="2">
                  <c:v>-1154</c:v>
                </c:pt>
                <c:pt idx="3">
                  <c:v>-1121</c:v>
                </c:pt>
                <c:pt idx="4">
                  <c:v>-1099.5</c:v>
                </c:pt>
                <c:pt idx="5">
                  <c:v>-1124.5</c:v>
                </c:pt>
                <c:pt idx="6">
                  <c:v>-1087.5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D8E0-F34A-98D2-F481D8FD3FC4}"/>
            </c:ext>
          </c:extLst>
        </c:ser>
        <c:ser>
          <c:idx val="11"/>
          <c:order val="11"/>
          <c:tx>
            <c:strRef>
              <c:f>Sheet3!$B$28</c:f>
              <c:strCache>
                <c:ptCount val="1"/>
                <c:pt idx="0">
                  <c:v>Z3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strRef>
              <c:f>Sheet3!$B$1:$I$1</c:f>
              <c:strCache>
                <c:ptCount val="8"/>
                <c:pt idx="0">
                  <c:v>Tested Drugs</c:v>
                </c:pt>
                <c:pt idx="1">
                  <c:v>0:00:00</c:v>
                </c:pt>
                <c:pt idx="2">
                  <c:v>0:10:00</c:v>
                </c:pt>
                <c:pt idx="3">
                  <c:v>0:20:00</c:v>
                </c:pt>
                <c:pt idx="4">
                  <c:v>0:30:00</c:v>
                </c:pt>
                <c:pt idx="5">
                  <c:v>0:40:00</c:v>
                </c:pt>
                <c:pt idx="6">
                  <c:v>0:50:00</c:v>
                </c:pt>
                <c:pt idx="7">
                  <c:v>1:00:00</c:v>
                </c:pt>
              </c:strCache>
            </c:strRef>
          </c:xVal>
          <c:yVal>
            <c:numRef>
              <c:f>Sheet3!$C$28:$I$28</c:f>
              <c:numCache>
                <c:formatCode>General</c:formatCode>
                <c:ptCount val="7"/>
                <c:pt idx="0">
                  <c:v>1103.5</c:v>
                </c:pt>
                <c:pt idx="1">
                  <c:v>898</c:v>
                </c:pt>
                <c:pt idx="2">
                  <c:v>843</c:v>
                </c:pt>
                <c:pt idx="3">
                  <c:v>722</c:v>
                </c:pt>
                <c:pt idx="4">
                  <c:v>635.5</c:v>
                </c:pt>
                <c:pt idx="5">
                  <c:v>694.5</c:v>
                </c:pt>
                <c:pt idx="6">
                  <c:v>729.5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D8E0-F34A-98D2-F481D8FD3FC4}"/>
            </c:ext>
          </c:extLst>
        </c:ser>
        <c:ser>
          <c:idx val="12"/>
          <c:order val="12"/>
          <c:tx>
            <c:strRef>
              <c:f>Sheet3!$B$29</c:f>
              <c:strCache>
                <c:ptCount val="1"/>
                <c:pt idx="0">
                  <c:v>Z5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strRef>
              <c:f>Sheet3!$B$1:$I$1</c:f>
              <c:strCache>
                <c:ptCount val="8"/>
                <c:pt idx="0">
                  <c:v>Tested Drugs</c:v>
                </c:pt>
                <c:pt idx="1">
                  <c:v>0:00:00</c:v>
                </c:pt>
                <c:pt idx="2">
                  <c:v>0:10:00</c:v>
                </c:pt>
                <c:pt idx="3">
                  <c:v>0:20:00</c:v>
                </c:pt>
                <c:pt idx="4">
                  <c:v>0:30:00</c:v>
                </c:pt>
                <c:pt idx="5">
                  <c:v>0:40:00</c:v>
                </c:pt>
                <c:pt idx="6">
                  <c:v>0:50:00</c:v>
                </c:pt>
                <c:pt idx="7">
                  <c:v>1:00:00</c:v>
                </c:pt>
              </c:strCache>
            </c:strRef>
          </c:xVal>
          <c:yVal>
            <c:numRef>
              <c:f>Sheet3!$C$29:$I$29</c:f>
              <c:numCache>
                <c:formatCode>General</c:formatCode>
                <c:ptCount val="7"/>
                <c:pt idx="0">
                  <c:v>1683.5</c:v>
                </c:pt>
                <c:pt idx="1">
                  <c:v>1275</c:v>
                </c:pt>
                <c:pt idx="2">
                  <c:v>943</c:v>
                </c:pt>
                <c:pt idx="3">
                  <c:v>870</c:v>
                </c:pt>
                <c:pt idx="4">
                  <c:v>711.5</c:v>
                </c:pt>
                <c:pt idx="5">
                  <c:v>716.5</c:v>
                </c:pt>
                <c:pt idx="6">
                  <c:v>756.5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D8E0-F34A-98D2-F481D8FD3FC4}"/>
            </c:ext>
          </c:extLst>
        </c:ser>
        <c:ser>
          <c:idx val="13"/>
          <c:order val="13"/>
          <c:tx>
            <c:strRef>
              <c:f>Sheet3!$B$16</c:f>
              <c:strCache>
                <c:ptCount val="1"/>
                <c:pt idx="0">
                  <c:v>F2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strRef>
              <c:f>Sheet3!$B$1:$I$1</c:f>
              <c:strCache>
                <c:ptCount val="8"/>
                <c:pt idx="0">
                  <c:v>Tested Drugs</c:v>
                </c:pt>
                <c:pt idx="1">
                  <c:v>0:00:00</c:v>
                </c:pt>
                <c:pt idx="2">
                  <c:v>0:10:00</c:v>
                </c:pt>
                <c:pt idx="3">
                  <c:v>0:20:00</c:v>
                </c:pt>
                <c:pt idx="4">
                  <c:v>0:30:00</c:v>
                </c:pt>
                <c:pt idx="5">
                  <c:v>0:40:00</c:v>
                </c:pt>
                <c:pt idx="6">
                  <c:v>0:50:00</c:v>
                </c:pt>
                <c:pt idx="7">
                  <c:v>1:00:00</c:v>
                </c:pt>
              </c:strCache>
            </c:strRef>
          </c:xVal>
          <c:yVal>
            <c:numRef>
              <c:f>Sheet3!$C$16:$I$16</c:f>
              <c:numCache>
                <c:formatCode>General</c:formatCode>
                <c:ptCount val="7"/>
                <c:pt idx="0">
                  <c:v>659.5</c:v>
                </c:pt>
                <c:pt idx="1">
                  <c:v>633</c:v>
                </c:pt>
                <c:pt idx="2">
                  <c:v>652</c:v>
                </c:pt>
                <c:pt idx="3">
                  <c:v>761</c:v>
                </c:pt>
                <c:pt idx="4">
                  <c:v>835.5</c:v>
                </c:pt>
                <c:pt idx="5">
                  <c:v>893.5</c:v>
                </c:pt>
                <c:pt idx="6">
                  <c:v>917.5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D8E0-F34A-98D2-F481D8FD3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9821775"/>
        <c:axId val="890744111"/>
      </c:scatterChart>
      <c:valAx>
        <c:axId val="8298217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0744111"/>
        <c:crosses val="autoZero"/>
        <c:crossBetween val="midCat"/>
      </c:valAx>
      <c:valAx>
        <c:axId val="8907441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2982177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9" Type="http://schemas.openxmlformats.org/officeDocument/2006/relationships/image" Target="../media/image39.png"/><Relationship Id="rId21" Type="http://schemas.openxmlformats.org/officeDocument/2006/relationships/image" Target="../media/image21.png"/><Relationship Id="rId34" Type="http://schemas.openxmlformats.org/officeDocument/2006/relationships/image" Target="../media/image34.png"/><Relationship Id="rId42" Type="http://schemas.openxmlformats.org/officeDocument/2006/relationships/image" Target="../media/image42.png"/><Relationship Id="rId47" Type="http://schemas.openxmlformats.org/officeDocument/2006/relationships/image" Target="../media/image47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9" Type="http://schemas.openxmlformats.org/officeDocument/2006/relationships/image" Target="../media/image29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32" Type="http://schemas.openxmlformats.org/officeDocument/2006/relationships/image" Target="../media/image32.png"/><Relationship Id="rId37" Type="http://schemas.openxmlformats.org/officeDocument/2006/relationships/image" Target="../media/image37.png"/><Relationship Id="rId40" Type="http://schemas.openxmlformats.org/officeDocument/2006/relationships/image" Target="../media/image40.png"/><Relationship Id="rId45" Type="http://schemas.openxmlformats.org/officeDocument/2006/relationships/image" Target="../media/image45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36" Type="http://schemas.openxmlformats.org/officeDocument/2006/relationships/image" Target="../media/image36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31" Type="http://schemas.openxmlformats.org/officeDocument/2006/relationships/image" Target="../media/image31.png"/><Relationship Id="rId44" Type="http://schemas.openxmlformats.org/officeDocument/2006/relationships/image" Target="../media/image44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30" Type="http://schemas.openxmlformats.org/officeDocument/2006/relationships/image" Target="../media/image30.png"/><Relationship Id="rId35" Type="http://schemas.openxmlformats.org/officeDocument/2006/relationships/image" Target="../media/image35.png"/><Relationship Id="rId43" Type="http://schemas.openxmlformats.org/officeDocument/2006/relationships/image" Target="../media/image43.png"/><Relationship Id="rId48" Type="http://schemas.openxmlformats.org/officeDocument/2006/relationships/image" Target="../media/image48.png"/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33" Type="http://schemas.openxmlformats.org/officeDocument/2006/relationships/image" Target="../media/image33.png"/><Relationship Id="rId38" Type="http://schemas.openxmlformats.org/officeDocument/2006/relationships/image" Target="../media/image38.png"/><Relationship Id="rId46" Type="http://schemas.openxmlformats.org/officeDocument/2006/relationships/image" Target="../media/image46.png"/><Relationship Id="rId20" Type="http://schemas.openxmlformats.org/officeDocument/2006/relationships/image" Target="../media/image20.png"/><Relationship Id="rId41" Type="http://schemas.openxmlformats.org/officeDocument/2006/relationships/image" Target="../media/image41.png"/></Relationships>
</file>

<file path=xl/drawings/_rels/drawing2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9" Type="http://schemas.openxmlformats.org/officeDocument/2006/relationships/image" Target="../media/image39.png"/><Relationship Id="rId21" Type="http://schemas.openxmlformats.org/officeDocument/2006/relationships/image" Target="../media/image21.png"/><Relationship Id="rId34" Type="http://schemas.openxmlformats.org/officeDocument/2006/relationships/image" Target="../media/image34.png"/><Relationship Id="rId42" Type="http://schemas.openxmlformats.org/officeDocument/2006/relationships/image" Target="../media/image42.png"/><Relationship Id="rId47" Type="http://schemas.openxmlformats.org/officeDocument/2006/relationships/image" Target="../media/image47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9" Type="http://schemas.openxmlformats.org/officeDocument/2006/relationships/image" Target="../media/image29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32" Type="http://schemas.openxmlformats.org/officeDocument/2006/relationships/image" Target="../media/image32.png"/><Relationship Id="rId37" Type="http://schemas.openxmlformats.org/officeDocument/2006/relationships/image" Target="../media/image37.png"/><Relationship Id="rId40" Type="http://schemas.openxmlformats.org/officeDocument/2006/relationships/image" Target="../media/image40.png"/><Relationship Id="rId45" Type="http://schemas.openxmlformats.org/officeDocument/2006/relationships/image" Target="../media/image45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36" Type="http://schemas.openxmlformats.org/officeDocument/2006/relationships/image" Target="../media/image36.png"/><Relationship Id="rId49" Type="http://schemas.openxmlformats.org/officeDocument/2006/relationships/image" Target="../media/image49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31" Type="http://schemas.openxmlformats.org/officeDocument/2006/relationships/image" Target="../media/image31.png"/><Relationship Id="rId44" Type="http://schemas.openxmlformats.org/officeDocument/2006/relationships/image" Target="../media/image44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30" Type="http://schemas.openxmlformats.org/officeDocument/2006/relationships/image" Target="../media/image30.png"/><Relationship Id="rId35" Type="http://schemas.openxmlformats.org/officeDocument/2006/relationships/image" Target="../media/image35.png"/><Relationship Id="rId43" Type="http://schemas.openxmlformats.org/officeDocument/2006/relationships/image" Target="../media/image43.png"/><Relationship Id="rId48" Type="http://schemas.openxmlformats.org/officeDocument/2006/relationships/image" Target="../media/image48.png"/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33" Type="http://schemas.openxmlformats.org/officeDocument/2006/relationships/image" Target="../media/image33.png"/><Relationship Id="rId38" Type="http://schemas.openxmlformats.org/officeDocument/2006/relationships/image" Target="../media/image38.png"/><Relationship Id="rId46" Type="http://schemas.openxmlformats.org/officeDocument/2006/relationships/image" Target="../media/image46.png"/><Relationship Id="rId20" Type="http://schemas.openxmlformats.org/officeDocument/2006/relationships/image" Target="../media/image20.png"/><Relationship Id="rId41" Type="http://schemas.openxmlformats.org/officeDocument/2006/relationships/image" Target="../media/image41.png"/><Relationship Id="rId1" Type="http://schemas.openxmlformats.org/officeDocument/2006/relationships/image" Target="../media/image1.png"/><Relationship Id="rId6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89</xdr:row>
      <xdr:rowOff>9525</xdr:rowOff>
    </xdr:from>
    <xdr:to>
      <xdr:col>2</xdr:col>
      <xdr:colOff>0</xdr:colOff>
      <xdr:row>90</xdr:row>
      <xdr:rowOff>0</xdr:rowOff>
    </xdr:to>
    <xdr:pic>
      <xdr:nvPicPr>
        <xdr:cNvPr id="1074" name="Picture 50" descr="image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2053590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89</xdr:row>
      <xdr:rowOff>9525</xdr:rowOff>
    </xdr:from>
    <xdr:to>
      <xdr:col>3</xdr:col>
      <xdr:colOff>238125</xdr:colOff>
      <xdr:row>90</xdr:row>
      <xdr:rowOff>0</xdr:rowOff>
    </xdr:to>
    <xdr:pic>
      <xdr:nvPicPr>
        <xdr:cNvPr id="1073" name="Picture 49" descr="image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8375" y="2053590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89</xdr:row>
      <xdr:rowOff>9525</xdr:rowOff>
    </xdr:from>
    <xdr:to>
      <xdr:col>4</xdr:col>
      <xdr:colOff>238125</xdr:colOff>
      <xdr:row>90</xdr:row>
      <xdr:rowOff>0</xdr:rowOff>
    </xdr:to>
    <xdr:pic>
      <xdr:nvPicPr>
        <xdr:cNvPr id="1072" name="Picture 48" descr="image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7975" y="2053590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89</xdr:row>
      <xdr:rowOff>9525</xdr:rowOff>
    </xdr:from>
    <xdr:to>
      <xdr:col>5</xdr:col>
      <xdr:colOff>238125</xdr:colOff>
      <xdr:row>90</xdr:row>
      <xdr:rowOff>0</xdr:rowOff>
    </xdr:to>
    <xdr:pic>
      <xdr:nvPicPr>
        <xdr:cNvPr id="1071" name="Picture 47" descr="image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7575" y="2053590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89</xdr:row>
      <xdr:rowOff>9525</xdr:rowOff>
    </xdr:from>
    <xdr:to>
      <xdr:col>6</xdr:col>
      <xdr:colOff>238125</xdr:colOff>
      <xdr:row>90</xdr:row>
      <xdr:rowOff>0</xdr:rowOff>
    </xdr:to>
    <xdr:pic>
      <xdr:nvPicPr>
        <xdr:cNvPr id="1070" name="Picture 46" descr="image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7175" y="2053590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89</xdr:row>
      <xdr:rowOff>9525</xdr:rowOff>
    </xdr:from>
    <xdr:to>
      <xdr:col>7</xdr:col>
      <xdr:colOff>238125</xdr:colOff>
      <xdr:row>90</xdr:row>
      <xdr:rowOff>0</xdr:rowOff>
    </xdr:to>
    <xdr:pic>
      <xdr:nvPicPr>
        <xdr:cNvPr id="1069" name="Picture 45" descr="image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76775" y="2053590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89</xdr:row>
      <xdr:rowOff>9525</xdr:rowOff>
    </xdr:from>
    <xdr:to>
      <xdr:col>8</xdr:col>
      <xdr:colOff>238125</xdr:colOff>
      <xdr:row>90</xdr:row>
      <xdr:rowOff>0</xdr:rowOff>
    </xdr:to>
    <xdr:pic>
      <xdr:nvPicPr>
        <xdr:cNvPr id="1068" name="Picture 44" descr="image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6375" y="2053590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89</xdr:row>
      <xdr:rowOff>9525</xdr:rowOff>
    </xdr:from>
    <xdr:to>
      <xdr:col>9</xdr:col>
      <xdr:colOff>238125</xdr:colOff>
      <xdr:row>90</xdr:row>
      <xdr:rowOff>0</xdr:rowOff>
    </xdr:to>
    <xdr:pic>
      <xdr:nvPicPr>
        <xdr:cNvPr id="1067" name="Picture 43" descr="image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95975" y="2053590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89</xdr:row>
      <xdr:rowOff>9525</xdr:rowOff>
    </xdr:from>
    <xdr:to>
      <xdr:col>10</xdr:col>
      <xdr:colOff>238125</xdr:colOff>
      <xdr:row>90</xdr:row>
      <xdr:rowOff>0</xdr:rowOff>
    </xdr:to>
    <xdr:pic>
      <xdr:nvPicPr>
        <xdr:cNvPr id="1066" name="Picture 42" descr="image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05575" y="2053590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89</xdr:row>
      <xdr:rowOff>9525</xdr:rowOff>
    </xdr:from>
    <xdr:to>
      <xdr:col>11</xdr:col>
      <xdr:colOff>238125</xdr:colOff>
      <xdr:row>90</xdr:row>
      <xdr:rowOff>0</xdr:rowOff>
    </xdr:to>
    <xdr:pic>
      <xdr:nvPicPr>
        <xdr:cNvPr id="1065" name="Picture 41" descr="image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15175" y="2053590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89</xdr:row>
      <xdr:rowOff>9525</xdr:rowOff>
    </xdr:from>
    <xdr:to>
      <xdr:col>12</xdr:col>
      <xdr:colOff>238125</xdr:colOff>
      <xdr:row>90</xdr:row>
      <xdr:rowOff>0</xdr:rowOff>
    </xdr:to>
    <xdr:pic>
      <xdr:nvPicPr>
        <xdr:cNvPr id="1064" name="Picture 40" descr="image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24775" y="2053590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89</xdr:row>
      <xdr:rowOff>9525</xdr:rowOff>
    </xdr:from>
    <xdr:to>
      <xdr:col>13</xdr:col>
      <xdr:colOff>238125</xdr:colOff>
      <xdr:row>90</xdr:row>
      <xdr:rowOff>0</xdr:rowOff>
    </xdr:to>
    <xdr:pic>
      <xdr:nvPicPr>
        <xdr:cNvPr id="1063" name="Picture 39" descr="image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34375" y="2053590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90</xdr:row>
      <xdr:rowOff>9525</xdr:rowOff>
    </xdr:from>
    <xdr:to>
      <xdr:col>2</xdr:col>
      <xdr:colOff>0</xdr:colOff>
      <xdr:row>91</xdr:row>
      <xdr:rowOff>0</xdr:rowOff>
    </xdr:to>
    <xdr:pic>
      <xdr:nvPicPr>
        <xdr:cNvPr id="1062" name="Picture 38" descr="image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2087880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90</xdr:row>
      <xdr:rowOff>9525</xdr:rowOff>
    </xdr:from>
    <xdr:to>
      <xdr:col>3</xdr:col>
      <xdr:colOff>238125</xdr:colOff>
      <xdr:row>91</xdr:row>
      <xdr:rowOff>0</xdr:rowOff>
    </xdr:to>
    <xdr:pic>
      <xdr:nvPicPr>
        <xdr:cNvPr id="1061" name="Picture 37" descr="image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8375" y="2087880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91</xdr:row>
      <xdr:rowOff>9525</xdr:rowOff>
    </xdr:from>
    <xdr:to>
      <xdr:col>2</xdr:col>
      <xdr:colOff>0</xdr:colOff>
      <xdr:row>92</xdr:row>
      <xdr:rowOff>0</xdr:rowOff>
    </xdr:to>
    <xdr:pic>
      <xdr:nvPicPr>
        <xdr:cNvPr id="1060" name="Picture 36" descr="image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2122170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91</xdr:row>
      <xdr:rowOff>9525</xdr:rowOff>
    </xdr:from>
    <xdr:to>
      <xdr:col>3</xdr:col>
      <xdr:colOff>238125</xdr:colOff>
      <xdr:row>92</xdr:row>
      <xdr:rowOff>0</xdr:rowOff>
    </xdr:to>
    <xdr:pic>
      <xdr:nvPicPr>
        <xdr:cNvPr id="1059" name="Picture 35" descr="image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8375" y="2122170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91</xdr:row>
      <xdr:rowOff>9525</xdr:rowOff>
    </xdr:from>
    <xdr:to>
      <xdr:col>4</xdr:col>
      <xdr:colOff>238125</xdr:colOff>
      <xdr:row>92</xdr:row>
      <xdr:rowOff>0</xdr:rowOff>
    </xdr:to>
    <xdr:pic>
      <xdr:nvPicPr>
        <xdr:cNvPr id="1058" name="Picture 34" descr="image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7975" y="2122170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91</xdr:row>
      <xdr:rowOff>9525</xdr:rowOff>
    </xdr:from>
    <xdr:to>
      <xdr:col>5</xdr:col>
      <xdr:colOff>238125</xdr:colOff>
      <xdr:row>92</xdr:row>
      <xdr:rowOff>0</xdr:rowOff>
    </xdr:to>
    <xdr:pic>
      <xdr:nvPicPr>
        <xdr:cNvPr id="1057" name="Picture 33" descr="image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7575" y="2122170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91</xdr:row>
      <xdr:rowOff>9525</xdr:rowOff>
    </xdr:from>
    <xdr:to>
      <xdr:col>6</xdr:col>
      <xdr:colOff>238125</xdr:colOff>
      <xdr:row>92</xdr:row>
      <xdr:rowOff>0</xdr:rowOff>
    </xdr:to>
    <xdr:pic>
      <xdr:nvPicPr>
        <xdr:cNvPr id="1056" name="Picture 32" descr="image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7175" y="2122170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91</xdr:row>
      <xdr:rowOff>9525</xdr:rowOff>
    </xdr:from>
    <xdr:to>
      <xdr:col>7</xdr:col>
      <xdr:colOff>238125</xdr:colOff>
      <xdr:row>92</xdr:row>
      <xdr:rowOff>0</xdr:rowOff>
    </xdr:to>
    <xdr:pic>
      <xdr:nvPicPr>
        <xdr:cNvPr id="1055" name="Picture 31" descr="image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76775" y="2122170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91</xdr:row>
      <xdr:rowOff>9525</xdr:rowOff>
    </xdr:from>
    <xdr:to>
      <xdr:col>8</xdr:col>
      <xdr:colOff>238125</xdr:colOff>
      <xdr:row>92</xdr:row>
      <xdr:rowOff>0</xdr:rowOff>
    </xdr:to>
    <xdr:pic>
      <xdr:nvPicPr>
        <xdr:cNvPr id="1054" name="Picture 30" descr="image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6375" y="2122170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91</xdr:row>
      <xdr:rowOff>9525</xdr:rowOff>
    </xdr:from>
    <xdr:to>
      <xdr:col>9</xdr:col>
      <xdr:colOff>238125</xdr:colOff>
      <xdr:row>92</xdr:row>
      <xdr:rowOff>0</xdr:rowOff>
    </xdr:to>
    <xdr:pic>
      <xdr:nvPicPr>
        <xdr:cNvPr id="1053" name="Picture 29" descr="image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95975" y="2122170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91</xdr:row>
      <xdr:rowOff>9525</xdr:rowOff>
    </xdr:from>
    <xdr:to>
      <xdr:col>10</xdr:col>
      <xdr:colOff>238125</xdr:colOff>
      <xdr:row>92</xdr:row>
      <xdr:rowOff>0</xdr:rowOff>
    </xdr:to>
    <xdr:pic>
      <xdr:nvPicPr>
        <xdr:cNvPr id="1052" name="Picture 28" descr="image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05575" y="2122170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91</xdr:row>
      <xdr:rowOff>9525</xdr:rowOff>
    </xdr:from>
    <xdr:to>
      <xdr:col>11</xdr:col>
      <xdr:colOff>238125</xdr:colOff>
      <xdr:row>92</xdr:row>
      <xdr:rowOff>0</xdr:rowOff>
    </xdr:to>
    <xdr:pic>
      <xdr:nvPicPr>
        <xdr:cNvPr id="1051" name="Picture 27" descr="image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15175" y="2122170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91</xdr:row>
      <xdr:rowOff>9525</xdr:rowOff>
    </xdr:from>
    <xdr:to>
      <xdr:col>12</xdr:col>
      <xdr:colOff>238125</xdr:colOff>
      <xdr:row>92</xdr:row>
      <xdr:rowOff>0</xdr:rowOff>
    </xdr:to>
    <xdr:pic>
      <xdr:nvPicPr>
        <xdr:cNvPr id="1050" name="Picture 26" descr="image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24775" y="2122170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91</xdr:row>
      <xdr:rowOff>9525</xdr:rowOff>
    </xdr:from>
    <xdr:to>
      <xdr:col>13</xdr:col>
      <xdr:colOff>238125</xdr:colOff>
      <xdr:row>92</xdr:row>
      <xdr:rowOff>0</xdr:rowOff>
    </xdr:to>
    <xdr:pic>
      <xdr:nvPicPr>
        <xdr:cNvPr id="1049" name="Picture 25" descr="image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34375" y="2122170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92</xdr:row>
      <xdr:rowOff>9525</xdr:rowOff>
    </xdr:from>
    <xdr:to>
      <xdr:col>2</xdr:col>
      <xdr:colOff>0</xdr:colOff>
      <xdr:row>93</xdr:row>
      <xdr:rowOff>0</xdr:rowOff>
    </xdr:to>
    <xdr:pic>
      <xdr:nvPicPr>
        <xdr:cNvPr id="1048" name="Picture 24" descr="image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2156460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92</xdr:row>
      <xdr:rowOff>9525</xdr:rowOff>
    </xdr:from>
    <xdr:to>
      <xdr:col>3</xdr:col>
      <xdr:colOff>238125</xdr:colOff>
      <xdr:row>93</xdr:row>
      <xdr:rowOff>0</xdr:rowOff>
    </xdr:to>
    <xdr:pic>
      <xdr:nvPicPr>
        <xdr:cNvPr id="1047" name="Picture 23" descr="image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8375" y="2156460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93</xdr:row>
      <xdr:rowOff>9525</xdr:rowOff>
    </xdr:from>
    <xdr:to>
      <xdr:col>2</xdr:col>
      <xdr:colOff>0</xdr:colOff>
      <xdr:row>94</xdr:row>
      <xdr:rowOff>0</xdr:rowOff>
    </xdr:to>
    <xdr:pic>
      <xdr:nvPicPr>
        <xdr:cNvPr id="1046" name="Picture 22" descr="image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2190750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93</xdr:row>
      <xdr:rowOff>9525</xdr:rowOff>
    </xdr:from>
    <xdr:to>
      <xdr:col>3</xdr:col>
      <xdr:colOff>238125</xdr:colOff>
      <xdr:row>94</xdr:row>
      <xdr:rowOff>0</xdr:rowOff>
    </xdr:to>
    <xdr:pic>
      <xdr:nvPicPr>
        <xdr:cNvPr id="1045" name="Picture 21" descr="image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8375" y="2190750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93</xdr:row>
      <xdr:rowOff>9525</xdr:rowOff>
    </xdr:from>
    <xdr:to>
      <xdr:col>4</xdr:col>
      <xdr:colOff>238125</xdr:colOff>
      <xdr:row>94</xdr:row>
      <xdr:rowOff>0</xdr:rowOff>
    </xdr:to>
    <xdr:pic>
      <xdr:nvPicPr>
        <xdr:cNvPr id="1044" name="Picture 20" descr="image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7975" y="2190750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93</xdr:row>
      <xdr:rowOff>9525</xdr:rowOff>
    </xdr:from>
    <xdr:to>
      <xdr:col>5</xdr:col>
      <xdr:colOff>238125</xdr:colOff>
      <xdr:row>94</xdr:row>
      <xdr:rowOff>0</xdr:rowOff>
    </xdr:to>
    <xdr:pic>
      <xdr:nvPicPr>
        <xdr:cNvPr id="1043" name="Picture 19" descr="image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7575" y="2190750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93</xdr:row>
      <xdr:rowOff>9525</xdr:rowOff>
    </xdr:from>
    <xdr:to>
      <xdr:col>6</xdr:col>
      <xdr:colOff>238125</xdr:colOff>
      <xdr:row>94</xdr:row>
      <xdr:rowOff>0</xdr:rowOff>
    </xdr:to>
    <xdr:pic>
      <xdr:nvPicPr>
        <xdr:cNvPr id="1042" name="Picture 18" descr="image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7175" y="2190750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93</xdr:row>
      <xdr:rowOff>9525</xdr:rowOff>
    </xdr:from>
    <xdr:to>
      <xdr:col>7</xdr:col>
      <xdr:colOff>238125</xdr:colOff>
      <xdr:row>94</xdr:row>
      <xdr:rowOff>0</xdr:rowOff>
    </xdr:to>
    <xdr:pic>
      <xdr:nvPicPr>
        <xdr:cNvPr id="1041" name="Picture 17" descr="image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76775" y="2190750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93</xdr:row>
      <xdr:rowOff>9525</xdr:rowOff>
    </xdr:from>
    <xdr:to>
      <xdr:col>8</xdr:col>
      <xdr:colOff>238125</xdr:colOff>
      <xdr:row>94</xdr:row>
      <xdr:rowOff>0</xdr:rowOff>
    </xdr:to>
    <xdr:pic>
      <xdr:nvPicPr>
        <xdr:cNvPr id="1040" name="Picture 16" descr="image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6375" y="2190750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93</xdr:row>
      <xdr:rowOff>9525</xdr:rowOff>
    </xdr:from>
    <xdr:to>
      <xdr:col>9</xdr:col>
      <xdr:colOff>238125</xdr:colOff>
      <xdr:row>94</xdr:row>
      <xdr:rowOff>0</xdr:rowOff>
    </xdr:to>
    <xdr:pic>
      <xdr:nvPicPr>
        <xdr:cNvPr id="1039" name="Picture 15" descr="image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95975" y="2190750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93</xdr:row>
      <xdr:rowOff>9525</xdr:rowOff>
    </xdr:from>
    <xdr:to>
      <xdr:col>10</xdr:col>
      <xdr:colOff>238125</xdr:colOff>
      <xdr:row>94</xdr:row>
      <xdr:rowOff>0</xdr:rowOff>
    </xdr:to>
    <xdr:pic>
      <xdr:nvPicPr>
        <xdr:cNvPr id="1038" name="Picture 14" descr="image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05575" y="2190750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93</xdr:row>
      <xdr:rowOff>9525</xdr:rowOff>
    </xdr:from>
    <xdr:to>
      <xdr:col>11</xdr:col>
      <xdr:colOff>238125</xdr:colOff>
      <xdr:row>94</xdr:row>
      <xdr:rowOff>0</xdr:rowOff>
    </xdr:to>
    <xdr:pic>
      <xdr:nvPicPr>
        <xdr:cNvPr id="1037" name="Picture 13" descr="image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15175" y="2190750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93</xdr:row>
      <xdr:rowOff>9525</xdr:rowOff>
    </xdr:from>
    <xdr:to>
      <xdr:col>12</xdr:col>
      <xdr:colOff>238125</xdr:colOff>
      <xdr:row>94</xdr:row>
      <xdr:rowOff>0</xdr:rowOff>
    </xdr:to>
    <xdr:pic>
      <xdr:nvPicPr>
        <xdr:cNvPr id="1036" name="Picture 12" descr="image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24775" y="2190750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93</xdr:row>
      <xdr:rowOff>9525</xdr:rowOff>
    </xdr:from>
    <xdr:to>
      <xdr:col>13</xdr:col>
      <xdr:colOff>238125</xdr:colOff>
      <xdr:row>94</xdr:row>
      <xdr:rowOff>0</xdr:rowOff>
    </xdr:to>
    <xdr:pic>
      <xdr:nvPicPr>
        <xdr:cNvPr id="1035" name="Picture 11" descr="image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34375" y="2190750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94</xdr:row>
      <xdr:rowOff>9525</xdr:rowOff>
    </xdr:from>
    <xdr:to>
      <xdr:col>2</xdr:col>
      <xdr:colOff>0</xdr:colOff>
      <xdr:row>95</xdr:row>
      <xdr:rowOff>0</xdr:rowOff>
    </xdr:to>
    <xdr:pic>
      <xdr:nvPicPr>
        <xdr:cNvPr id="1034" name="Picture 10" descr="image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2225040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94</xdr:row>
      <xdr:rowOff>9525</xdr:rowOff>
    </xdr:from>
    <xdr:to>
      <xdr:col>3</xdr:col>
      <xdr:colOff>238125</xdr:colOff>
      <xdr:row>95</xdr:row>
      <xdr:rowOff>0</xdr:rowOff>
    </xdr:to>
    <xdr:pic>
      <xdr:nvPicPr>
        <xdr:cNvPr id="1033" name="Picture 9" descr="image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8375" y="2225040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95</xdr:row>
      <xdr:rowOff>9525</xdr:rowOff>
    </xdr:from>
    <xdr:to>
      <xdr:col>2</xdr:col>
      <xdr:colOff>0</xdr:colOff>
      <xdr:row>96</xdr:row>
      <xdr:rowOff>0</xdr:rowOff>
    </xdr:to>
    <xdr:pic>
      <xdr:nvPicPr>
        <xdr:cNvPr id="1032" name="Picture 8" descr="image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2259330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95</xdr:row>
      <xdr:rowOff>9525</xdr:rowOff>
    </xdr:from>
    <xdr:to>
      <xdr:col>3</xdr:col>
      <xdr:colOff>238125</xdr:colOff>
      <xdr:row>96</xdr:row>
      <xdr:rowOff>0</xdr:rowOff>
    </xdr:to>
    <xdr:pic>
      <xdr:nvPicPr>
        <xdr:cNvPr id="1031" name="Picture 7" descr="image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8375" y="2259330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95</xdr:row>
      <xdr:rowOff>9525</xdr:rowOff>
    </xdr:from>
    <xdr:to>
      <xdr:col>4</xdr:col>
      <xdr:colOff>238125</xdr:colOff>
      <xdr:row>96</xdr:row>
      <xdr:rowOff>0</xdr:rowOff>
    </xdr:to>
    <xdr:pic>
      <xdr:nvPicPr>
        <xdr:cNvPr id="1030" name="Picture 6" descr="image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7975" y="2259330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95</xdr:row>
      <xdr:rowOff>9525</xdr:rowOff>
    </xdr:from>
    <xdr:to>
      <xdr:col>5</xdr:col>
      <xdr:colOff>238125</xdr:colOff>
      <xdr:row>96</xdr:row>
      <xdr:rowOff>0</xdr:rowOff>
    </xdr:to>
    <xdr:pic>
      <xdr:nvPicPr>
        <xdr:cNvPr id="1029" name="Picture 5" descr="image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7575" y="2259330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96</xdr:row>
      <xdr:rowOff>9525</xdr:rowOff>
    </xdr:from>
    <xdr:to>
      <xdr:col>2</xdr:col>
      <xdr:colOff>0</xdr:colOff>
      <xdr:row>97</xdr:row>
      <xdr:rowOff>0</xdr:rowOff>
    </xdr:to>
    <xdr:pic>
      <xdr:nvPicPr>
        <xdr:cNvPr id="1028" name="Picture 4" descr="image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2293620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96</xdr:row>
      <xdr:rowOff>9525</xdr:rowOff>
    </xdr:from>
    <xdr:to>
      <xdr:col>3</xdr:col>
      <xdr:colOff>238125</xdr:colOff>
      <xdr:row>97</xdr:row>
      <xdr:rowOff>0</xdr:rowOff>
    </xdr:to>
    <xdr:pic>
      <xdr:nvPicPr>
        <xdr:cNvPr id="1027" name="Picture 3" descr="image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8375" y="2293620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96</xdr:row>
      <xdr:rowOff>9525</xdr:rowOff>
    </xdr:from>
    <xdr:to>
      <xdr:col>4</xdr:col>
      <xdr:colOff>238125</xdr:colOff>
      <xdr:row>97</xdr:row>
      <xdr:rowOff>0</xdr:rowOff>
    </xdr:to>
    <xdr:pic>
      <xdr:nvPicPr>
        <xdr:cNvPr id="1026" name="Picture 2" descr="image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7975" y="2293620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96</xdr:row>
      <xdr:rowOff>9525</xdr:rowOff>
    </xdr:from>
    <xdr:to>
      <xdr:col>5</xdr:col>
      <xdr:colOff>238125</xdr:colOff>
      <xdr:row>97</xdr:row>
      <xdr:rowOff>0</xdr:rowOff>
    </xdr:to>
    <xdr:pic>
      <xdr:nvPicPr>
        <xdr:cNvPr id="1025" name="Picture 1" descr="image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7575" y="2293620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99</xdr:row>
      <xdr:rowOff>9525</xdr:rowOff>
    </xdr:from>
    <xdr:to>
      <xdr:col>2</xdr:col>
      <xdr:colOff>0</xdr:colOff>
      <xdr:row>100</xdr:row>
      <xdr:rowOff>0</xdr:rowOff>
    </xdr:to>
    <xdr:pic>
      <xdr:nvPicPr>
        <xdr:cNvPr id="1124" name="Picture 100" descr="image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236029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99</xdr:row>
      <xdr:rowOff>9525</xdr:rowOff>
    </xdr:from>
    <xdr:to>
      <xdr:col>3</xdr:col>
      <xdr:colOff>238125</xdr:colOff>
      <xdr:row>100</xdr:row>
      <xdr:rowOff>0</xdr:rowOff>
    </xdr:to>
    <xdr:pic>
      <xdr:nvPicPr>
        <xdr:cNvPr id="1123" name="Picture 99" descr="image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8375" y="236029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99</xdr:row>
      <xdr:rowOff>9525</xdr:rowOff>
    </xdr:from>
    <xdr:to>
      <xdr:col>4</xdr:col>
      <xdr:colOff>238125</xdr:colOff>
      <xdr:row>100</xdr:row>
      <xdr:rowOff>0</xdr:rowOff>
    </xdr:to>
    <xdr:pic>
      <xdr:nvPicPr>
        <xdr:cNvPr id="1122" name="Picture 98" descr="image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7975" y="236029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99</xdr:row>
      <xdr:rowOff>9525</xdr:rowOff>
    </xdr:from>
    <xdr:to>
      <xdr:col>5</xdr:col>
      <xdr:colOff>238125</xdr:colOff>
      <xdr:row>100</xdr:row>
      <xdr:rowOff>0</xdr:rowOff>
    </xdr:to>
    <xdr:pic>
      <xdr:nvPicPr>
        <xdr:cNvPr id="1121" name="Picture 97" descr="image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7575" y="236029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99</xdr:row>
      <xdr:rowOff>9525</xdr:rowOff>
    </xdr:from>
    <xdr:to>
      <xdr:col>6</xdr:col>
      <xdr:colOff>238125</xdr:colOff>
      <xdr:row>100</xdr:row>
      <xdr:rowOff>0</xdr:rowOff>
    </xdr:to>
    <xdr:pic>
      <xdr:nvPicPr>
        <xdr:cNvPr id="1120" name="Picture 96" descr="image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7175" y="236029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99</xdr:row>
      <xdr:rowOff>9525</xdr:rowOff>
    </xdr:from>
    <xdr:to>
      <xdr:col>7</xdr:col>
      <xdr:colOff>238125</xdr:colOff>
      <xdr:row>100</xdr:row>
      <xdr:rowOff>0</xdr:rowOff>
    </xdr:to>
    <xdr:pic>
      <xdr:nvPicPr>
        <xdr:cNvPr id="1119" name="Picture 95" descr="image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76775" y="236029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99</xdr:row>
      <xdr:rowOff>9525</xdr:rowOff>
    </xdr:from>
    <xdr:to>
      <xdr:col>8</xdr:col>
      <xdr:colOff>238125</xdr:colOff>
      <xdr:row>100</xdr:row>
      <xdr:rowOff>0</xdr:rowOff>
    </xdr:to>
    <xdr:pic>
      <xdr:nvPicPr>
        <xdr:cNvPr id="1118" name="Picture 94" descr="image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6375" y="236029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99</xdr:row>
      <xdr:rowOff>9525</xdr:rowOff>
    </xdr:from>
    <xdr:to>
      <xdr:col>9</xdr:col>
      <xdr:colOff>238125</xdr:colOff>
      <xdr:row>100</xdr:row>
      <xdr:rowOff>0</xdr:rowOff>
    </xdr:to>
    <xdr:pic>
      <xdr:nvPicPr>
        <xdr:cNvPr id="1117" name="Picture 93" descr="image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95975" y="236029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99</xdr:row>
      <xdr:rowOff>9525</xdr:rowOff>
    </xdr:from>
    <xdr:to>
      <xdr:col>10</xdr:col>
      <xdr:colOff>238125</xdr:colOff>
      <xdr:row>100</xdr:row>
      <xdr:rowOff>0</xdr:rowOff>
    </xdr:to>
    <xdr:pic>
      <xdr:nvPicPr>
        <xdr:cNvPr id="1116" name="Picture 92" descr="image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05575" y="236029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99</xdr:row>
      <xdr:rowOff>9525</xdr:rowOff>
    </xdr:from>
    <xdr:to>
      <xdr:col>11</xdr:col>
      <xdr:colOff>238125</xdr:colOff>
      <xdr:row>100</xdr:row>
      <xdr:rowOff>0</xdr:rowOff>
    </xdr:to>
    <xdr:pic>
      <xdr:nvPicPr>
        <xdr:cNvPr id="1115" name="Picture 91" descr="image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15175" y="236029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99</xdr:row>
      <xdr:rowOff>9525</xdr:rowOff>
    </xdr:from>
    <xdr:to>
      <xdr:col>12</xdr:col>
      <xdr:colOff>238125</xdr:colOff>
      <xdr:row>100</xdr:row>
      <xdr:rowOff>0</xdr:rowOff>
    </xdr:to>
    <xdr:pic>
      <xdr:nvPicPr>
        <xdr:cNvPr id="1114" name="Picture 90" descr="image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24775" y="236029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99</xdr:row>
      <xdr:rowOff>9525</xdr:rowOff>
    </xdr:from>
    <xdr:to>
      <xdr:col>13</xdr:col>
      <xdr:colOff>238125</xdr:colOff>
      <xdr:row>100</xdr:row>
      <xdr:rowOff>0</xdr:rowOff>
    </xdr:to>
    <xdr:pic>
      <xdr:nvPicPr>
        <xdr:cNvPr id="1113" name="Picture 89" descr="image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34375" y="236029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100</xdr:row>
      <xdr:rowOff>9525</xdr:rowOff>
    </xdr:from>
    <xdr:to>
      <xdr:col>2</xdr:col>
      <xdr:colOff>0</xdr:colOff>
      <xdr:row>101</xdr:row>
      <xdr:rowOff>0</xdr:rowOff>
    </xdr:to>
    <xdr:pic>
      <xdr:nvPicPr>
        <xdr:cNvPr id="1112" name="Picture 88" descr="image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239458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100</xdr:row>
      <xdr:rowOff>9525</xdr:rowOff>
    </xdr:from>
    <xdr:to>
      <xdr:col>3</xdr:col>
      <xdr:colOff>238125</xdr:colOff>
      <xdr:row>101</xdr:row>
      <xdr:rowOff>0</xdr:rowOff>
    </xdr:to>
    <xdr:pic>
      <xdr:nvPicPr>
        <xdr:cNvPr id="1111" name="Picture 87" descr="image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8375" y="239458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101</xdr:row>
      <xdr:rowOff>9525</xdr:rowOff>
    </xdr:from>
    <xdr:to>
      <xdr:col>2</xdr:col>
      <xdr:colOff>0</xdr:colOff>
      <xdr:row>102</xdr:row>
      <xdr:rowOff>0</xdr:rowOff>
    </xdr:to>
    <xdr:pic>
      <xdr:nvPicPr>
        <xdr:cNvPr id="1110" name="Picture 86" descr="image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242887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101</xdr:row>
      <xdr:rowOff>9525</xdr:rowOff>
    </xdr:from>
    <xdr:to>
      <xdr:col>3</xdr:col>
      <xdr:colOff>238125</xdr:colOff>
      <xdr:row>102</xdr:row>
      <xdr:rowOff>0</xdr:rowOff>
    </xdr:to>
    <xdr:pic>
      <xdr:nvPicPr>
        <xdr:cNvPr id="1109" name="Picture 85" descr="image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8375" y="242887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101</xdr:row>
      <xdr:rowOff>9525</xdr:rowOff>
    </xdr:from>
    <xdr:to>
      <xdr:col>4</xdr:col>
      <xdr:colOff>238125</xdr:colOff>
      <xdr:row>102</xdr:row>
      <xdr:rowOff>0</xdr:rowOff>
    </xdr:to>
    <xdr:pic>
      <xdr:nvPicPr>
        <xdr:cNvPr id="1108" name="Picture 84" descr="image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7975" y="242887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101</xdr:row>
      <xdr:rowOff>9525</xdr:rowOff>
    </xdr:from>
    <xdr:to>
      <xdr:col>5</xdr:col>
      <xdr:colOff>238125</xdr:colOff>
      <xdr:row>102</xdr:row>
      <xdr:rowOff>0</xdr:rowOff>
    </xdr:to>
    <xdr:pic>
      <xdr:nvPicPr>
        <xdr:cNvPr id="1107" name="Picture 83" descr="image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7575" y="242887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101</xdr:row>
      <xdr:rowOff>9525</xdr:rowOff>
    </xdr:from>
    <xdr:to>
      <xdr:col>6</xdr:col>
      <xdr:colOff>238125</xdr:colOff>
      <xdr:row>102</xdr:row>
      <xdr:rowOff>0</xdr:rowOff>
    </xdr:to>
    <xdr:pic>
      <xdr:nvPicPr>
        <xdr:cNvPr id="1106" name="Picture 82" descr="image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7175" y="242887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101</xdr:row>
      <xdr:rowOff>9525</xdr:rowOff>
    </xdr:from>
    <xdr:to>
      <xdr:col>7</xdr:col>
      <xdr:colOff>238125</xdr:colOff>
      <xdr:row>102</xdr:row>
      <xdr:rowOff>0</xdr:rowOff>
    </xdr:to>
    <xdr:pic>
      <xdr:nvPicPr>
        <xdr:cNvPr id="1105" name="Picture 81" descr="image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76775" y="242887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101</xdr:row>
      <xdr:rowOff>9525</xdr:rowOff>
    </xdr:from>
    <xdr:to>
      <xdr:col>8</xdr:col>
      <xdr:colOff>238125</xdr:colOff>
      <xdr:row>102</xdr:row>
      <xdr:rowOff>0</xdr:rowOff>
    </xdr:to>
    <xdr:pic>
      <xdr:nvPicPr>
        <xdr:cNvPr id="1104" name="Picture 80" descr="image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6375" y="242887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101</xdr:row>
      <xdr:rowOff>9525</xdr:rowOff>
    </xdr:from>
    <xdr:to>
      <xdr:col>9</xdr:col>
      <xdr:colOff>238125</xdr:colOff>
      <xdr:row>102</xdr:row>
      <xdr:rowOff>0</xdr:rowOff>
    </xdr:to>
    <xdr:pic>
      <xdr:nvPicPr>
        <xdr:cNvPr id="1103" name="Picture 79" descr="image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95975" y="242887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101</xdr:row>
      <xdr:rowOff>9525</xdr:rowOff>
    </xdr:from>
    <xdr:to>
      <xdr:col>10</xdr:col>
      <xdr:colOff>238125</xdr:colOff>
      <xdr:row>102</xdr:row>
      <xdr:rowOff>0</xdr:rowOff>
    </xdr:to>
    <xdr:pic>
      <xdr:nvPicPr>
        <xdr:cNvPr id="1102" name="Picture 78" descr="image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05575" y="242887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101</xdr:row>
      <xdr:rowOff>9525</xdr:rowOff>
    </xdr:from>
    <xdr:to>
      <xdr:col>11</xdr:col>
      <xdr:colOff>238125</xdr:colOff>
      <xdr:row>102</xdr:row>
      <xdr:rowOff>0</xdr:rowOff>
    </xdr:to>
    <xdr:pic>
      <xdr:nvPicPr>
        <xdr:cNvPr id="1101" name="Picture 77" descr="image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15175" y="242887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101</xdr:row>
      <xdr:rowOff>9525</xdr:rowOff>
    </xdr:from>
    <xdr:to>
      <xdr:col>12</xdr:col>
      <xdr:colOff>238125</xdr:colOff>
      <xdr:row>102</xdr:row>
      <xdr:rowOff>0</xdr:rowOff>
    </xdr:to>
    <xdr:pic>
      <xdr:nvPicPr>
        <xdr:cNvPr id="1100" name="Picture 76" descr="image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24775" y="242887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101</xdr:row>
      <xdr:rowOff>9525</xdr:rowOff>
    </xdr:from>
    <xdr:to>
      <xdr:col>13</xdr:col>
      <xdr:colOff>238125</xdr:colOff>
      <xdr:row>102</xdr:row>
      <xdr:rowOff>0</xdr:rowOff>
    </xdr:to>
    <xdr:pic>
      <xdr:nvPicPr>
        <xdr:cNvPr id="1099" name="Picture 75" descr="image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34375" y="242887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102</xdr:row>
      <xdr:rowOff>9525</xdr:rowOff>
    </xdr:from>
    <xdr:to>
      <xdr:col>2</xdr:col>
      <xdr:colOff>0</xdr:colOff>
      <xdr:row>103</xdr:row>
      <xdr:rowOff>0</xdr:rowOff>
    </xdr:to>
    <xdr:pic>
      <xdr:nvPicPr>
        <xdr:cNvPr id="1098" name="Picture 74" descr="image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246316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102</xdr:row>
      <xdr:rowOff>9525</xdr:rowOff>
    </xdr:from>
    <xdr:to>
      <xdr:col>3</xdr:col>
      <xdr:colOff>238125</xdr:colOff>
      <xdr:row>103</xdr:row>
      <xdr:rowOff>0</xdr:rowOff>
    </xdr:to>
    <xdr:pic>
      <xdr:nvPicPr>
        <xdr:cNvPr id="1097" name="Picture 73" descr="image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8375" y="246316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103</xdr:row>
      <xdr:rowOff>9525</xdr:rowOff>
    </xdr:from>
    <xdr:to>
      <xdr:col>2</xdr:col>
      <xdr:colOff>0</xdr:colOff>
      <xdr:row>104</xdr:row>
      <xdr:rowOff>0</xdr:rowOff>
    </xdr:to>
    <xdr:pic>
      <xdr:nvPicPr>
        <xdr:cNvPr id="1096" name="Picture 72" descr="image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249745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103</xdr:row>
      <xdr:rowOff>9525</xdr:rowOff>
    </xdr:from>
    <xdr:to>
      <xdr:col>3</xdr:col>
      <xdr:colOff>238125</xdr:colOff>
      <xdr:row>104</xdr:row>
      <xdr:rowOff>0</xdr:rowOff>
    </xdr:to>
    <xdr:pic>
      <xdr:nvPicPr>
        <xdr:cNvPr id="1095" name="Picture 71" descr="image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8375" y="249745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103</xdr:row>
      <xdr:rowOff>9525</xdr:rowOff>
    </xdr:from>
    <xdr:to>
      <xdr:col>4</xdr:col>
      <xdr:colOff>238125</xdr:colOff>
      <xdr:row>104</xdr:row>
      <xdr:rowOff>0</xdr:rowOff>
    </xdr:to>
    <xdr:pic>
      <xdr:nvPicPr>
        <xdr:cNvPr id="1094" name="Picture 70" descr="image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7975" y="249745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103</xdr:row>
      <xdr:rowOff>9525</xdr:rowOff>
    </xdr:from>
    <xdr:to>
      <xdr:col>5</xdr:col>
      <xdr:colOff>238125</xdr:colOff>
      <xdr:row>104</xdr:row>
      <xdr:rowOff>0</xdr:rowOff>
    </xdr:to>
    <xdr:pic>
      <xdr:nvPicPr>
        <xdr:cNvPr id="1093" name="Picture 69" descr="image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7575" y="249745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103</xdr:row>
      <xdr:rowOff>9525</xdr:rowOff>
    </xdr:from>
    <xdr:to>
      <xdr:col>6</xdr:col>
      <xdr:colOff>238125</xdr:colOff>
      <xdr:row>104</xdr:row>
      <xdr:rowOff>0</xdr:rowOff>
    </xdr:to>
    <xdr:pic>
      <xdr:nvPicPr>
        <xdr:cNvPr id="1092" name="Picture 68" descr="image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7175" y="249745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103</xdr:row>
      <xdr:rowOff>9525</xdr:rowOff>
    </xdr:from>
    <xdr:to>
      <xdr:col>7</xdr:col>
      <xdr:colOff>238125</xdr:colOff>
      <xdr:row>104</xdr:row>
      <xdr:rowOff>0</xdr:rowOff>
    </xdr:to>
    <xdr:pic>
      <xdr:nvPicPr>
        <xdr:cNvPr id="1091" name="Picture 67" descr="image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76775" y="249745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103</xdr:row>
      <xdr:rowOff>9525</xdr:rowOff>
    </xdr:from>
    <xdr:to>
      <xdr:col>8</xdr:col>
      <xdr:colOff>238125</xdr:colOff>
      <xdr:row>104</xdr:row>
      <xdr:rowOff>0</xdr:rowOff>
    </xdr:to>
    <xdr:pic>
      <xdr:nvPicPr>
        <xdr:cNvPr id="1090" name="Picture 66" descr="image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6375" y="249745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103</xdr:row>
      <xdr:rowOff>9525</xdr:rowOff>
    </xdr:from>
    <xdr:to>
      <xdr:col>9</xdr:col>
      <xdr:colOff>238125</xdr:colOff>
      <xdr:row>104</xdr:row>
      <xdr:rowOff>0</xdr:rowOff>
    </xdr:to>
    <xdr:pic>
      <xdr:nvPicPr>
        <xdr:cNvPr id="1089" name="Picture 65" descr="image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95975" y="249745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103</xdr:row>
      <xdr:rowOff>9525</xdr:rowOff>
    </xdr:from>
    <xdr:to>
      <xdr:col>10</xdr:col>
      <xdr:colOff>238125</xdr:colOff>
      <xdr:row>104</xdr:row>
      <xdr:rowOff>0</xdr:rowOff>
    </xdr:to>
    <xdr:pic>
      <xdr:nvPicPr>
        <xdr:cNvPr id="1088" name="Picture 64" descr="image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05575" y="249745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103</xdr:row>
      <xdr:rowOff>9525</xdr:rowOff>
    </xdr:from>
    <xdr:to>
      <xdr:col>11</xdr:col>
      <xdr:colOff>238125</xdr:colOff>
      <xdr:row>104</xdr:row>
      <xdr:rowOff>0</xdr:rowOff>
    </xdr:to>
    <xdr:pic>
      <xdr:nvPicPr>
        <xdr:cNvPr id="1087" name="Picture 63" descr="image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15175" y="249745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103</xdr:row>
      <xdr:rowOff>9525</xdr:rowOff>
    </xdr:from>
    <xdr:to>
      <xdr:col>12</xdr:col>
      <xdr:colOff>238125</xdr:colOff>
      <xdr:row>104</xdr:row>
      <xdr:rowOff>0</xdr:rowOff>
    </xdr:to>
    <xdr:pic>
      <xdr:nvPicPr>
        <xdr:cNvPr id="1086" name="Picture 62" descr="image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24775" y="249745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103</xdr:row>
      <xdr:rowOff>9525</xdr:rowOff>
    </xdr:from>
    <xdr:to>
      <xdr:col>13</xdr:col>
      <xdr:colOff>238125</xdr:colOff>
      <xdr:row>104</xdr:row>
      <xdr:rowOff>0</xdr:rowOff>
    </xdr:to>
    <xdr:pic>
      <xdr:nvPicPr>
        <xdr:cNvPr id="1085" name="Picture 61" descr="image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34375" y="249745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104</xdr:row>
      <xdr:rowOff>9525</xdr:rowOff>
    </xdr:from>
    <xdr:to>
      <xdr:col>2</xdr:col>
      <xdr:colOff>0</xdr:colOff>
      <xdr:row>105</xdr:row>
      <xdr:rowOff>0</xdr:rowOff>
    </xdr:to>
    <xdr:pic>
      <xdr:nvPicPr>
        <xdr:cNvPr id="1084" name="Picture 60" descr="image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253174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104</xdr:row>
      <xdr:rowOff>9525</xdr:rowOff>
    </xdr:from>
    <xdr:to>
      <xdr:col>3</xdr:col>
      <xdr:colOff>238125</xdr:colOff>
      <xdr:row>105</xdr:row>
      <xdr:rowOff>0</xdr:rowOff>
    </xdr:to>
    <xdr:pic>
      <xdr:nvPicPr>
        <xdr:cNvPr id="1083" name="Picture 59" descr="image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8375" y="253174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105</xdr:row>
      <xdr:rowOff>9525</xdr:rowOff>
    </xdr:from>
    <xdr:to>
      <xdr:col>2</xdr:col>
      <xdr:colOff>0</xdr:colOff>
      <xdr:row>106</xdr:row>
      <xdr:rowOff>0</xdr:rowOff>
    </xdr:to>
    <xdr:pic>
      <xdr:nvPicPr>
        <xdr:cNvPr id="1082" name="Picture 58" descr="image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256603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105</xdr:row>
      <xdr:rowOff>9525</xdr:rowOff>
    </xdr:from>
    <xdr:to>
      <xdr:col>3</xdr:col>
      <xdr:colOff>238125</xdr:colOff>
      <xdr:row>106</xdr:row>
      <xdr:rowOff>0</xdr:rowOff>
    </xdr:to>
    <xdr:pic>
      <xdr:nvPicPr>
        <xdr:cNvPr id="1081" name="Picture 57" descr="image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8375" y="256603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105</xdr:row>
      <xdr:rowOff>9525</xdr:rowOff>
    </xdr:from>
    <xdr:to>
      <xdr:col>4</xdr:col>
      <xdr:colOff>238125</xdr:colOff>
      <xdr:row>106</xdr:row>
      <xdr:rowOff>0</xdr:rowOff>
    </xdr:to>
    <xdr:pic>
      <xdr:nvPicPr>
        <xdr:cNvPr id="1080" name="Picture 56" descr="image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7975" y="256603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105</xdr:row>
      <xdr:rowOff>9525</xdr:rowOff>
    </xdr:from>
    <xdr:to>
      <xdr:col>5</xdr:col>
      <xdr:colOff>238125</xdr:colOff>
      <xdr:row>106</xdr:row>
      <xdr:rowOff>0</xdr:rowOff>
    </xdr:to>
    <xdr:pic>
      <xdr:nvPicPr>
        <xdr:cNvPr id="1079" name="Picture 55" descr="image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7575" y="256603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106</xdr:row>
      <xdr:rowOff>9525</xdr:rowOff>
    </xdr:from>
    <xdr:to>
      <xdr:col>2</xdr:col>
      <xdr:colOff>0</xdr:colOff>
      <xdr:row>107</xdr:row>
      <xdr:rowOff>0</xdr:rowOff>
    </xdr:to>
    <xdr:pic>
      <xdr:nvPicPr>
        <xdr:cNvPr id="1078" name="Picture 54" descr="image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260032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106</xdr:row>
      <xdr:rowOff>9525</xdr:rowOff>
    </xdr:from>
    <xdr:to>
      <xdr:col>3</xdr:col>
      <xdr:colOff>238125</xdr:colOff>
      <xdr:row>107</xdr:row>
      <xdr:rowOff>0</xdr:rowOff>
    </xdr:to>
    <xdr:pic>
      <xdr:nvPicPr>
        <xdr:cNvPr id="1077" name="Picture 53" descr="image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8375" y="260032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106</xdr:row>
      <xdr:rowOff>9525</xdr:rowOff>
    </xdr:from>
    <xdr:to>
      <xdr:col>4</xdr:col>
      <xdr:colOff>238125</xdr:colOff>
      <xdr:row>107</xdr:row>
      <xdr:rowOff>0</xdr:rowOff>
    </xdr:to>
    <xdr:pic>
      <xdr:nvPicPr>
        <xdr:cNvPr id="1076" name="Picture 52" descr="image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7975" y="260032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106</xdr:row>
      <xdr:rowOff>9525</xdr:rowOff>
    </xdr:from>
    <xdr:to>
      <xdr:col>5</xdr:col>
      <xdr:colOff>238125</xdr:colOff>
      <xdr:row>107</xdr:row>
      <xdr:rowOff>0</xdr:rowOff>
    </xdr:to>
    <xdr:pic>
      <xdr:nvPicPr>
        <xdr:cNvPr id="1075" name="Picture 51" descr="image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7575" y="260032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9525</xdr:rowOff>
    </xdr:from>
    <xdr:to>
      <xdr:col>2</xdr:col>
      <xdr:colOff>238125</xdr:colOff>
      <xdr:row>2</xdr:row>
      <xdr:rowOff>0</xdr:rowOff>
    </xdr:to>
    <xdr:pic>
      <xdr:nvPicPr>
        <xdr:cNvPr id="2" name="Picture 1" descr="imag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1714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1</xdr:row>
      <xdr:rowOff>9525</xdr:rowOff>
    </xdr:from>
    <xdr:to>
      <xdr:col>3</xdr:col>
      <xdr:colOff>238125</xdr:colOff>
      <xdr:row>2</xdr:row>
      <xdr:rowOff>0</xdr:rowOff>
    </xdr:to>
    <xdr:pic>
      <xdr:nvPicPr>
        <xdr:cNvPr id="3" name="Picture 2" descr="imag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1714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1</xdr:row>
      <xdr:rowOff>9525</xdr:rowOff>
    </xdr:from>
    <xdr:to>
      <xdr:col>4</xdr:col>
      <xdr:colOff>238125</xdr:colOff>
      <xdr:row>2</xdr:row>
      <xdr:rowOff>0</xdr:rowOff>
    </xdr:to>
    <xdr:pic>
      <xdr:nvPicPr>
        <xdr:cNvPr id="4" name="Picture 3" descr="imag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8325" y="1714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1</xdr:row>
      <xdr:rowOff>9525</xdr:rowOff>
    </xdr:from>
    <xdr:to>
      <xdr:col>5</xdr:col>
      <xdr:colOff>238125</xdr:colOff>
      <xdr:row>2</xdr:row>
      <xdr:rowOff>0</xdr:rowOff>
    </xdr:to>
    <xdr:pic>
      <xdr:nvPicPr>
        <xdr:cNvPr id="5" name="Picture 4" descr="image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7925" y="1714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1</xdr:row>
      <xdr:rowOff>9525</xdr:rowOff>
    </xdr:from>
    <xdr:to>
      <xdr:col>6</xdr:col>
      <xdr:colOff>238125</xdr:colOff>
      <xdr:row>2</xdr:row>
      <xdr:rowOff>0</xdr:rowOff>
    </xdr:to>
    <xdr:pic>
      <xdr:nvPicPr>
        <xdr:cNvPr id="6" name="Picture 5" descr="image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7525" y="1714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1</xdr:row>
      <xdr:rowOff>9525</xdr:rowOff>
    </xdr:from>
    <xdr:to>
      <xdr:col>7</xdr:col>
      <xdr:colOff>238125</xdr:colOff>
      <xdr:row>2</xdr:row>
      <xdr:rowOff>0</xdr:rowOff>
    </xdr:to>
    <xdr:pic>
      <xdr:nvPicPr>
        <xdr:cNvPr id="7" name="Picture 6" descr="image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1714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1</xdr:row>
      <xdr:rowOff>9525</xdr:rowOff>
    </xdr:from>
    <xdr:to>
      <xdr:col>8</xdr:col>
      <xdr:colOff>238125</xdr:colOff>
      <xdr:row>2</xdr:row>
      <xdr:rowOff>0</xdr:rowOff>
    </xdr:to>
    <xdr:pic>
      <xdr:nvPicPr>
        <xdr:cNvPr id="8" name="Picture 7" descr="image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6725" y="1714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1</xdr:row>
      <xdr:rowOff>9525</xdr:rowOff>
    </xdr:from>
    <xdr:to>
      <xdr:col>9</xdr:col>
      <xdr:colOff>238125</xdr:colOff>
      <xdr:row>2</xdr:row>
      <xdr:rowOff>0</xdr:rowOff>
    </xdr:to>
    <xdr:pic>
      <xdr:nvPicPr>
        <xdr:cNvPr id="9" name="Picture 8" descr="image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6325" y="1714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1</xdr:row>
      <xdr:rowOff>9525</xdr:rowOff>
    </xdr:from>
    <xdr:to>
      <xdr:col>10</xdr:col>
      <xdr:colOff>238125</xdr:colOff>
      <xdr:row>2</xdr:row>
      <xdr:rowOff>0</xdr:rowOff>
    </xdr:to>
    <xdr:pic>
      <xdr:nvPicPr>
        <xdr:cNvPr id="10" name="Picture 9" descr="image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95925" y="1714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1</xdr:row>
      <xdr:rowOff>9525</xdr:rowOff>
    </xdr:from>
    <xdr:to>
      <xdr:col>11</xdr:col>
      <xdr:colOff>238125</xdr:colOff>
      <xdr:row>2</xdr:row>
      <xdr:rowOff>0</xdr:rowOff>
    </xdr:to>
    <xdr:pic>
      <xdr:nvPicPr>
        <xdr:cNvPr id="11" name="Picture 10" descr="image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1714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1</xdr:row>
      <xdr:rowOff>9525</xdr:rowOff>
    </xdr:from>
    <xdr:to>
      <xdr:col>12</xdr:col>
      <xdr:colOff>238125</xdr:colOff>
      <xdr:row>2</xdr:row>
      <xdr:rowOff>0</xdr:rowOff>
    </xdr:to>
    <xdr:pic>
      <xdr:nvPicPr>
        <xdr:cNvPr id="12" name="Picture 11" descr="image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15125" y="1714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1</xdr:row>
      <xdr:rowOff>9525</xdr:rowOff>
    </xdr:from>
    <xdr:to>
      <xdr:col>13</xdr:col>
      <xdr:colOff>238125</xdr:colOff>
      <xdr:row>2</xdr:row>
      <xdr:rowOff>0</xdr:rowOff>
    </xdr:to>
    <xdr:pic>
      <xdr:nvPicPr>
        <xdr:cNvPr id="13" name="Picture 12" descr="image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24725" y="1714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2</xdr:row>
      <xdr:rowOff>9525</xdr:rowOff>
    </xdr:from>
    <xdr:to>
      <xdr:col>2</xdr:col>
      <xdr:colOff>238125</xdr:colOff>
      <xdr:row>3</xdr:row>
      <xdr:rowOff>0</xdr:rowOff>
    </xdr:to>
    <xdr:pic>
      <xdr:nvPicPr>
        <xdr:cNvPr id="14" name="Picture 13" descr="image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5143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2</xdr:row>
      <xdr:rowOff>9525</xdr:rowOff>
    </xdr:from>
    <xdr:to>
      <xdr:col>3</xdr:col>
      <xdr:colOff>238125</xdr:colOff>
      <xdr:row>3</xdr:row>
      <xdr:rowOff>0</xdr:rowOff>
    </xdr:to>
    <xdr:pic>
      <xdr:nvPicPr>
        <xdr:cNvPr id="15" name="Picture 14" descr="image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5143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3</xdr:row>
      <xdr:rowOff>9525</xdr:rowOff>
    </xdr:from>
    <xdr:to>
      <xdr:col>2</xdr:col>
      <xdr:colOff>238125</xdr:colOff>
      <xdr:row>4</xdr:row>
      <xdr:rowOff>0</xdr:rowOff>
    </xdr:to>
    <xdr:pic>
      <xdr:nvPicPr>
        <xdr:cNvPr id="16" name="Picture 15" descr="image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8572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3</xdr:row>
      <xdr:rowOff>9525</xdr:rowOff>
    </xdr:from>
    <xdr:to>
      <xdr:col>3</xdr:col>
      <xdr:colOff>238125</xdr:colOff>
      <xdr:row>4</xdr:row>
      <xdr:rowOff>0</xdr:rowOff>
    </xdr:to>
    <xdr:pic>
      <xdr:nvPicPr>
        <xdr:cNvPr id="17" name="Picture 16" descr="image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8572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3</xdr:row>
      <xdr:rowOff>9525</xdr:rowOff>
    </xdr:from>
    <xdr:to>
      <xdr:col>4</xdr:col>
      <xdr:colOff>238125</xdr:colOff>
      <xdr:row>4</xdr:row>
      <xdr:rowOff>0</xdr:rowOff>
    </xdr:to>
    <xdr:pic>
      <xdr:nvPicPr>
        <xdr:cNvPr id="18" name="Picture 17" descr="image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8325" y="8572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3</xdr:row>
      <xdr:rowOff>9525</xdr:rowOff>
    </xdr:from>
    <xdr:to>
      <xdr:col>5</xdr:col>
      <xdr:colOff>238125</xdr:colOff>
      <xdr:row>4</xdr:row>
      <xdr:rowOff>0</xdr:rowOff>
    </xdr:to>
    <xdr:pic>
      <xdr:nvPicPr>
        <xdr:cNvPr id="19" name="Picture 18" descr="image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7925" y="8572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3</xdr:row>
      <xdr:rowOff>9525</xdr:rowOff>
    </xdr:from>
    <xdr:to>
      <xdr:col>6</xdr:col>
      <xdr:colOff>238125</xdr:colOff>
      <xdr:row>4</xdr:row>
      <xdr:rowOff>0</xdr:rowOff>
    </xdr:to>
    <xdr:pic>
      <xdr:nvPicPr>
        <xdr:cNvPr id="20" name="Picture 19" descr="image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7525" y="8572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3</xdr:row>
      <xdr:rowOff>9525</xdr:rowOff>
    </xdr:from>
    <xdr:to>
      <xdr:col>7</xdr:col>
      <xdr:colOff>238125</xdr:colOff>
      <xdr:row>4</xdr:row>
      <xdr:rowOff>0</xdr:rowOff>
    </xdr:to>
    <xdr:pic>
      <xdr:nvPicPr>
        <xdr:cNvPr id="21" name="Picture 20" descr="image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8572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3</xdr:row>
      <xdr:rowOff>9525</xdr:rowOff>
    </xdr:from>
    <xdr:to>
      <xdr:col>8</xdr:col>
      <xdr:colOff>238125</xdr:colOff>
      <xdr:row>4</xdr:row>
      <xdr:rowOff>0</xdr:rowOff>
    </xdr:to>
    <xdr:pic>
      <xdr:nvPicPr>
        <xdr:cNvPr id="22" name="Picture 21" descr="image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6725" y="8572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3</xdr:row>
      <xdr:rowOff>9525</xdr:rowOff>
    </xdr:from>
    <xdr:to>
      <xdr:col>9</xdr:col>
      <xdr:colOff>238125</xdr:colOff>
      <xdr:row>4</xdr:row>
      <xdr:rowOff>0</xdr:rowOff>
    </xdr:to>
    <xdr:pic>
      <xdr:nvPicPr>
        <xdr:cNvPr id="23" name="Picture 22" descr="image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6325" y="8572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3</xdr:row>
      <xdr:rowOff>9525</xdr:rowOff>
    </xdr:from>
    <xdr:to>
      <xdr:col>10</xdr:col>
      <xdr:colOff>238125</xdr:colOff>
      <xdr:row>4</xdr:row>
      <xdr:rowOff>0</xdr:rowOff>
    </xdr:to>
    <xdr:pic>
      <xdr:nvPicPr>
        <xdr:cNvPr id="24" name="Picture 23" descr="image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95925" y="8572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3</xdr:row>
      <xdr:rowOff>9525</xdr:rowOff>
    </xdr:from>
    <xdr:to>
      <xdr:col>11</xdr:col>
      <xdr:colOff>238125</xdr:colOff>
      <xdr:row>4</xdr:row>
      <xdr:rowOff>0</xdr:rowOff>
    </xdr:to>
    <xdr:pic>
      <xdr:nvPicPr>
        <xdr:cNvPr id="25" name="Picture 24" descr="image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8572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3</xdr:row>
      <xdr:rowOff>9525</xdr:rowOff>
    </xdr:from>
    <xdr:to>
      <xdr:col>12</xdr:col>
      <xdr:colOff>238125</xdr:colOff>
      <xdr:row>4</xdr:row>
      <xdr:rowOff>0</xdr:rowOff>
    </xdr:to>
    <xdr:pic>
      <xdr:nvPicPr>
        <xdr:cNvPr id="26" name="Picture 25" descr="image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15125" y="8572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3</xdr:row>
      <xdr:rowOff>9525</xdr:rowOff>
    </xdr:from>
    <xdr:to>
      <xdr:col>13</xdr:col>
      <xdr:colOff>238125</xdr:colOff>
      <xdr:row>4</xdr:row>
      <xdr:rowOff>0</xdr:rowOff>
    </xdr:to>
    <xdr:pic>
      <xdr:nvPicPr>
        <xdr:cNvPr id="27" name="Picture 26" descr="image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24725" y="8572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4</xdr:row>
      <xdr:rowOff>9525</xdr:rowOff>
    </xdr:from>
    <xdr:to>
      <xdr:col>2</xdr:col>
      <xdr:colOff>238125</xdr:colOff>
      <xdr:row>5</xdr:row>
      <xdr:rowOff>0</xdr:rowOff>
    </xdr:to>
    <xdr:pic>
      <xdr:nvPicPr>
        <xdr:cNvPr id="28" name="Picture 27" descr="image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12001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4</xdr:row>
      <xdr:rowOff>9525</xdr:rowOff>
    </xdr:from>
    <xdr:to>
      <xdr:col>3</xdr:col>
      <xdr:colOff>238125</xdr:colOff>
      <xdr:row>5</xdr:row>
      <xdr:rowOff>0</xdr:rowOff>
    </xdr:to>
    <xdr:pic>
      <xdr:nvPicPr>
        <xdr:cNvPr id="29" name="Picture 28" descr="image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12001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5</xdr:row>
      <xdr:rowOff>9525</xdr:rowOff>
    </xdr:from>
    <xdr:to>
      <xdr:col>2</xdr:col>
      <xdr:colOff>238125</xdr:colOff>
      <xdr:row>6</xdr:row>
      <xdr:rowOff>0</xdr:rowOff>
    </xdr:to>
    <xdr:pic>
      <xdr:nvPicPr>
        <xdr:cNvPr id="30" name="Picture 29" descr="image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15430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5</xdr:row>
      <xdr:rowOff>9525</xdr:rowOff>
    </xdr:from>
    <xdr:to>
      <xdr:col>3</xdr:col>
      <xdr:colOff>238125</xdr:colOff>
      <xdr:row>6</xdr:row>
      <xdr:rowOff>0</xdr:rowOff>
    </xdr:to>
    <xdr:pic>
      <xdr:nvPicPr>
        <xdr:cNvPr id="31" name="Picture 30" descr="image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15430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5</xdr:row>
      <xdr:rowOff>9525</xdr:rowOff>
    </xdr:from>
    <xdr:to>
      <xdr:col>4</xdr:col>
      <xdr:colOff>238125</xdr:colOff>
      <xdr:row>6</xdr:row>
      <xdr:rowOff>0</xdr:rowOff>
    </xdr:to>
    <xdr:pic>
      <xdr:nvPicPr>
        <xdr:cNvPr id="32" name="Picture 31" descr="image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8325" y="15430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5</xdr:row>
      <xdr:rowOff>9525</xdr:rowOff>
    </xdr:from>
    <xdr:to>
      <xdr:col>5</xdr:col>
      <xdr:colOff>238125</xdr:colOff>
      <xdr:row>6</xdr:row>
      <xdr:rowOff>0</xdr:rowOff>
    </xdr:to>
    <xdr:pic>
      <xdr:nvPicPr>
        <xdr:cNvPr id="33" name="Picture 32" descr="image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7925" y="15430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5</xdr:row>
      <xdr:rowOff>9525</xdr:rowOff>
    </xdr:from>
    <xdr:to>
      <xdr:col>6</xdr:col>
      <xdr:colOff>238125</xdr:colOff>
      <xdr:row>6</xdr:row>
      <xdr:rowOff>0</xdr:rowOff>
    </xdr:to>
    <xdr:pic>
      <xdr:nvPicPr>
        <xdr:cNvPr id="34" name="Picture 33" descr="image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7525" y="15430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5</xdr:row>
      <xdr:rowOff>9525</xdr:rowOff>
    </xdr:from>
    <xdr:to>
      <xdr:col>7</xdr:col>
      <xdr:colOff>238125</xdr:colOff>
      <xdr:row>6</xdr:row>
      <xdr:rowOff>0</xdr:rowOff>
    </xdr:to>
    <xdr:pic>
      <xdr:nvPicPr>
        <xdr:cNvPr id="35" name="Picture 34" descr="image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15430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5</xdr:row>
      <xdr:rowOff>9525</xdr:rowOff>
    </xdr:from>
    <xdr:to>
      <xdr:col>8</xdr:col>
      <xdr:colOff>238125</xdr:colOff>
      <xdr:row>6</xdr:row>
      <xdr:rowOff>0</xdr:rowOff>
    </xdr:to>
    <xdr:pic>
      <xdr:nvPicPr>
        <xdr:cNvPr id="36" name="Picture 35" descr="image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6725" y="15430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5</xdr:row>
      <xdr:rowOff>9525</xdr:rowOff>
    </xdr:from>
    <xdr:to>
      <xdr:col>9</xdr:col>
      <xdr:colOff>238125</xdr:colOff>
      <xdr:row>6</xdr:row>
      <xdr:rowOff>0</xdr:rowOff>
    </xdr:to>
    <xdr:pic>
      <xdr:nvPicPr>
        <xdr:cNvPr id="37" name="Picture 36" descr="image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6325" y="15430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5</xdr:row>
      <xdr:rowOff>9525</xdr:rowOff>
    </xdr:from>
    <xdr:to>
      <xdr:col>10</xdr:col>
      <xdr:colOff>238125</xdr:colOff>
      <xdr:row>6</xdr:row>
      <xdr:rowOff>0</xdr:rowOff>
    </xdr:to>
    <xdr:pic>
      <xdr:nvPicPr>
        <xdr:cNvPr id="38" name="Picture 37" descr="image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95925" y="15430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5</xdr:row>
      <xdr:rowOff>9525</xdr:rowOff>
    </xdr:from>
    <xdr:to>
      <xdr:col>11</xdr:col>
      <xdr:colOff>238125</xdr:colOff>
      <xdr:row>6</xdr:row>
      <xdr:rowOff>0</xdr:rowOff>
    </xdr:to>
    <xdr:pic>
      <xdr:nvPicPr>
        <xdr:cNvPr id="39" name="Picture 38" descr="image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15430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5</xdr:row>
      <xdr:rowOff>9525</xdr:rowOff>
    </xdr:from>
    <xdr:to>
      <xdr:col>12</xdr:col>
      <xdr:colOff>238125</xdr:colOff>
      <xdr:row>6</xdr:row>
      <xdr:rowOff>0</xdr:rowOff>
    </xdr:to>
    <xdr:pic>
      <xdr:nvPicPr>
        <xdr:cNvPr id="40" name="Picture 39" descr="image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15125" y="15430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5</xdr:row>
      <xdr:rowOff>9525</xdr:rowOff>
    </xdr:from>
    <xdr:to>
      <xdr:col>13</xdr:col>
      <xdr:colOff>238125</xdr:colOff>
      <xdr:row>6</xdr:row>
      <xdr:rowOff>0</xdr:rowOff>
    </xdr:to>
    <xdr:pic>
      <xdr:nvPicPr>
        <xdr:cNvPr id="41" name="Picture 40" descr="image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24725" y="15430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6</xdr:row>
      <xdr:rowOff>9525</xdr:rowOff>
    </xdr:from>
    <xdr:to>
      <xdr:col>2</xdr:col>
      <xdr:colOff>238125</xdr:colOff>
      <xdr:row>7</xdr:row>
      <xdr:rowOff>0</xdr:rowOff>
    </xdr:to>
    <xdr:pic>
      <xdr:nvPicPr>
        <xdr:cNvPr id="42" name="Picture 41" descr="image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18859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6</xdr:row>
      <xdr:rowOff>9525</xdr:rowOff>
    </xdr:from>
    <xdr:to>
      <xdr:col>3</xdr:col>
      <xdr:colOff>238125</xdr:colOff>
      <xdr:row>7</xdr:row>
      <xdr:rowOff>0</xdr:rowOff>
    </xdr:to>
    <xdr:pic>
      <xdr:nvPicPr>
        <xdr:cNvPr id="43" name="Picture 42" descr="image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18859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7</xdr:row>
      <xdr:rowOff>9525</xdr:rowOff>
    </xdr:from>
    <xdr:to>
      <xdr:col>2</xdr:col>
      <xdr:colOff>238125</xdr:colOff>
      <xdr:row>8</xdr:row>
      <xdr:rowOff>0</xdr:rowOff>
    </xdr:to>
    <xdr:pic>
      <xdr:nvPicPr>
        <xdr:cNvPr id="44" name="Picture 43" descr="image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22288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7</xdr:row>
      <xdr:rowOff>9525</xdr:rowOff>
    </xdr:from>
    <xdr:to>
      <xdr:col>3</xdr:col>
      <xdr:colOff>238125</xdr:colOff>
      <xdr:row>8</xdr:row>
      <xdr:rowOff>0</xdr:rowOff>
    </xdr:to>
    <xdr:pic>
      <xdr:nvPicPr>
        <xdr:cNvPr id="45" name="Picture 44" descr="image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22288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7</xdr:row>
      <xdr:rowOff>9525</xdr:rowOff>
    </xdr:from>
    <xdr:to>
      <xdr:col>4</xdr:col>
      <xdr:colOff>238125</xdr:colOff>
      <xdr:row>8</xdr:row>
      <xdr:rowOff>0</xdr:rowOff>
    </xdr:to>
    <xdr:pic>
      <xdr:nvPicPr>
        <xdr:cNvPr id="46" name="Picture 45" descr="image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8325" y="22288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7</xdr:row>
      <xdr:rowOff>9525</xdr:rowOff>
    </xdr:from>
    <xdr:to>
      <xdr:col>5</xdr:col>
      <xdr:colOff>238125</xdr:colOff>
      <xdr:row>8</xdr:row>
      <xdr:rowOff>0</xdr:rowOff>
    </xdr:to>
    <xdr:pic>
      <xdr:nvPicPr>
        <xdr:cNvPr id="47" name="Picture 46" descr="image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7925" y="22288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8</xdr:row>
      <xdr:rowOff>9525</xdr:rowOff>
    </xdr:from>
    <xdr:to>
      <xdr:col>2</xdr:col>
      <xdr:colOff>238125</xdr:colOff>
      <xdr:row>9</xdr:row>
      <xdr:rowOff>0</xdr:rowOff>
    </xdr:to>
    <xdr:pic>
      <xdr:nvPicPr>
        <xdr:cNvPr id="48" name="Picture 47" descr="image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25717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8</xdr:row>
      <xdr:rowOff>9525</xdr:rowOff>
    </xdr:from>
    <xdr:to>
      <xdr:col>3</xdr:col>
      <xdr:colOff>238125</xdr:colOff>
      <xdr:row>9</xdr:row>
      <xdr:rowOff>0</xdr:rowOff>
    </xdr:to>
    <xdr:pic>
      <xdr:nvPicPr>
        <xdr:cNvPr id="49" name="Picture 48" descr="image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25717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8</xdr:row>
      <xdr:rowOff>9525</xdr:rowOff>
    </xdr:from>
    <xdr:to>
      <xdr:col>4</xdr:col>
      <xdr:colOff>238125</xdr:colOff>
      <xdr:row>9</xdr:row>
      <xdr:rowOff>0</xdr:rowOff>
    </xdr:to>
    <xdr:pic>
      <xdr:nvPicPr>
        <xdr:cNvPr id="50" name="Picture 49" descr="image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8325" y="25717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8</xdr:row>
      <xdr:rowOff>9525</xdr:rowOff>
    </xdr:from>
    <xdr:to>
      <xdr:col>5</xdr:col>
      <xdr:colOff>238125</xdr:colOff>
      <xdr:row>9</xdr:row>
      <xdr:rowOff>0</xdr:rowOff>
    </xdr:to>
    <xdr:pic>
      <xdr:nvPicPr>
        <xdr:cNvPr id="51" name="Picture 50" descr="image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7925" y="2571750"/>
          <a:ext cx="838200" cy="333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 editAs="oneCell">
    <xdr:from>
      <xdr:col>1</xdr:col>
      <xdr:colOff>33227</xdr:colOff>
      <xdr:row>12</xdr:row>
      <xdr:rowOff>22152</xdr:rowOff>
    </xdr:from>
    <xdr:to>
      <xdr:col>12</xdr:col>
      <xdr:colOff>33227</xdr:colOff>
      <xdr:row>38</xdr:row>
      <xdr:rowOff>88605</xdr:rowOff>
    </xdr:to>
    <xdr:pic>
      <xdr:nvPicPr>
        <xdr:cNvPr id="53" name="Picture 52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9"/>
        <a:srcRect l="2482" t="17687" r="60846" b="40418"/>
        <a:stretch/>
      </xdr:blipFill>
      <xdr:spPr>
        <a:xfrm>
          <a:off x="642384" y="3433431"/>
          <a:ext cx="6700727" cy="438593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644419</xdr:colOff>
      <xdr:row>5</xdr:row>
      <xdr:rowOff>144126</xdr:rowOff>
    </xdr:from>
    <xdr:to>
      <xdr:col>19</xdr:col>
      <xdr:colOff>191932</xdr:colOff>
      <xdr:row>27</xdr:row>
      <xdr:rowOff>85978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8D73D75-C924-F130-2DEA-6BC17060B3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747944</xdr:colOff>
      <xdr:row>22</xdr:row>
      <xdr:rowOff>100783</xdr:rowOff>
    </xdr:from>
    <xdr:to>
      <xdr:col>16</xdr:col>
      <xdr:colOff>380922</xdr:colOff>
      <xdr:row>38</xdr:row>
      <xdr:rowOff>160210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B1D64C6-3E9B-641A-B1A0-09FA2FA1F4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A107"/>
  <sheetViews>
    <sheetView topLeftCell="A17" workbookViewId="0">
      <selection activeCell="AT45" sqref="AT45:BA51"/>
    </sheetView>
  </sheetViews>
  <sheetFormatPr baseColWidth="10" defaultColWidth="8.83203125" defaultRowHeight="13" x14ac:dyDescent="0.15"/>
  <cols>
    <col min="1" max="1" width="20.6640625" customWidth="1"/>
    <col min="2" max="2" width="12.6640625" customWidth="1"/>
  </cols>
  <sheetData>
    <row r="2" spans="1:2" x14ac:dyDescent="0.15">
      <c r="A2" t="s">
        <v>0</v>
      </c>
      <c r="B2" t="s">
        <v>1</v>
      </c>
    </row>
    <row r="4" spans="1:2" x14ac:dyDescent="0.15">
      <c r="A4" t="s">
        <v>2</v>
      </c>
      <c r="B4" t="s">
        <v>3</v>
      </c>
    </row>
    <row r="5" spans="1:2" x14ac:dyDescent="0.15">
      <c r="A5" t="s">
        <v>4</v>
      </c>
    </row>
    <row r="6" spans="1:2" x14ac:dyDescent="0.15">
      <c r="A6" t="s">
        <v>5</v>
      </c>
      <c r="B6" t="s">
        <v>6</v>
      </c>
    </row>
    <row r="7" spans="1:2" x14ac:dyDescent="0.15">
      <c r="A7" t="s">
        <v>7</v>
      </c>
      <c r="B7" s="1">
        <v>44984</v>
      </c>
    </row>
    <row r="8" spans="1:2" x14ac:dyDescent="0.15">
      <c r="A8" t="s">
        <v>8</v>
      </c>
      <c r="B8" s="2">
        <v>0.66695601851851849</v>
      </c>
    </row>
    <row r="9" spans="1:2" x14ac:dyDescent="0.15">
      <c r="A9" t="s">
        <v>9</v>
      </c>
      <c r="B9" t="s">
        <v>10</v>
      </c>
    </row>
    <row r="10" spans="1:2" x14ac:dyDescent="0.15">
      <c r="A10" t="s">
        <v>11</v>
      </c>
      <c r="B10" t="s">
        <v>12</v>
      </c>
    </row>
    <row r="11" spans="1:2" x14ac:dyDescent="0.15">
      <c r="A11" t="s">
        <v>13</v>
      </c>
      <c r="B11" t="s">
        <v>14</v>
      </c>
    </row>
    <row r="13" spans="1:2" ht="14" x14ac:dyDescent="0.15">
      <c r="A13" s="3" t="s">
        <v>15</v>
      </c>
      <c r="B13" s="4"/>
    </row>
    <row r="14" spans="1:2" x14ac:dyDescent="0.15">
      <c r="A14" t="s">
        <v>16</v>
      </c>
      <c r="B14" t="s">
        <v>17</v>
      </c>
    </row>
    <row r="15" spans="1:2" x14ac:dyDescent="0.15">
      <c r="A15" t="s">
        <v>18</v>
      </c>
    </row>
    <row r="16" spans="1:2" x14ac:dyDescent="0.15">
      <c r="A16" t="s">
        <v>19</v>
      </c>
      <c r="B16" t="s">
        <v>20</v>
      </c>
    </row>
    <row r="17" spans="1:14" x14ac:dyDescent="0.15">
      <c r="B17" t="s">
        <v>21</v>
      </c>
    </row>
    <row r="18" spans="1:14" x14ac:dyDescent="0.15">
      <c r="A18" t="s">
        <v>22</v>
      </c>
      <c r="B18" t="s">
        <v>23</v>
      </c>
    </row>
    <row r="19" spans="1:14" x14ac:dyDescent="0.15">
      <c r="A19" t="s">
        <v>24</v>
      </c>
      <c r="B19" t="s">
        <v>25</v>
      </c>
    </row>
    <row r="20" spans="1:14" x14ac:dyDescent="0.15">
      <c r="B20" t="s">
        <v>26</v>
      </c>
    </row>
    <row r="21" spans="1:14" x14ac:dyDescent="0.15">
      <c r="B21" t="s">
        <v>27</v>
      </c>
    </row>
    <row r="22" spans="1:14" x14ac:dyDescent="0.15">
      <c r="B22" t="s">
        <v>28</v>
      </c>
    </row>
    <row r="23" spans="1:14" x14ac:dyDescent="0.15">
      <c r="B23" t="s">
        <v>29</v>
      </c>
    </row>
    <row r="24" spans="1:14" x14ac:dyDescent="0.15">
      <c r="B24" t="s">
        <v>30</v>
      </c>
    </row>
    <row r="25" spans="1:14" x14ac:dyDescent="0.15">
      <c r="B25" t="s">
        <v>31</v>
      </c>
    </row>
    <row r="26" spans="1:14" x14ac:dyDescent="0.15">
      <c r="B26" t="s">
        <v>32</v>
      </c>
    </row>
    <row r="27" spans="1:14" x14ac:dyDescent="0.15">
      <c r="B27" t="s">
        <v>33</v>
      </c>
    </row>
    <row r="28" spans="1:14" x14ac:dyDescent="0.15">
      <c r="A28" t="s">
        <v>34</v>
      </c>
    </row>
    <row r="30" spans="1:14" ht="14" x14ac:dyDescent="0.15">
      <c r="A30" s="3" t="s">
        <v>35</v>
      </c>
      <c r="B30" s="4"/>
    </row>
    <row r="32" spans="1:14" x14ac:dyDescent="0.15">
      <c r="B32" s="5"/>
      <c r="C32" s="6">
        <v>1</v>
      </c>
      <c r="D32" s="6">
        <v>2</v>
      </c>
      <c r="E32" s="6">
        <v>3</v>
      </c>
      <c r="F32" s="6">
        <v>4</v>
      </c>
      <c r="G32" s="6">
        <v>5</v>
      </c>
      <c r="H32" s="6">
        <v>6</v>
      </c>
      <c r="I32" s="6">
        <v>7</v>
      </c>
      <c r="J32" s="6">
        <v>8</v>
      </c>
      <c r="K32" s="6">
        <v>9</v>
      </c>
      <c r="L32" s="6">
        <v>10</v>
      </c>
      <c r="M32" s="6">
        <v>11</v>
      </c>
      <c r="N32" s="6">
        <v>12</v>
      </c>
    </row>
    <row r="33" spans="1:53" ht="14" x14ac:dyDescent="0.15">
      <c r="B33" s="6" t="s">
        <v>36</v>
      </c>
      <c r="C33" s="7" t="s">
        <v>37</v>
      </c>
      <c r="D33" s="7" t="s">
        <v>38</v>
      </c>
      <c r="E33" s="7" t="s">
        <v>39</v>
      </c>
      <c r="F33" s="7" t="s">
        <v>40</v>
      </c>
      <c r="G33" s="7" t="s">
        <v>41</v>
      </c>
      <c r="H33" s="7" t="s">
        <v>42</v>
      </c>
      <c r="I33" s="7" t="s">
        <v>43</v>
      </c>
      <c r="J33" s="7" t="s">
        <v>44</v>
      </c>
      <c r="K33" s="7" t="s">
        <v>45</v>
      </c>
      <c r="L33" s="7" t="s">
        <v>46</v>
      </c>
      <c r="M33" s="7" t="s">
        <v>47</v>
      </c>
      <c r="N33" s="7" t="s">
        <v>48</v>
      </c>
      <c r="O33" s="8" t="s">
        <v>49</v>
      </c>
    </row>
    <row r="34" spans="1:53" ht="14" x14ac:dyDescent="0.15">
      <c r="B34" s="6" t="s">
        <v>50</v>
      </c>
      <c r="C34" s="7" t="s">
        <v>51</v>
      </c>
      <c r="D34" s="7" t="s">
        <v>52</v>
      </c>
      <c r="E34" s="9"/>
      <c r="F34" s="9"/>
      <c r="G34" s="9"/>
      <c r="H34" s="9"/>
      <c r="I34" s="9"/>
      <c r="J34" s="9"/>
      <c r="K34" s="9"/>
      <c r="L34" s="9"/>
      <c r="M34" s="9"/>
      <c r="N34" s="9"/>
      <c r="O34" s="8" t="s">
        <v>49</v>
      </c>
    </row>
    <row r="35" spans="1:53" ht="14" x14ac:dyDescent="0.15">
      <c r="B35" s="6" t="s">
        <v>53</v>
      </c>
      <c r="C35" s="7" t="s">
        <v>54</v>
      </c>
      <c r="D35" s="7" t="s">
        <v>55</v>
      </c>
      <c r="E35" s="7" t="s">
        <v>56</v>
      </c>
      <c r="F35" s="7" t="s">
        <v>57</v>
      </c>
      <c r="G35" s="7" t="s">
        <v>58</v>
      </c>
      <c r="H35" s="7" t="s">
        <v>59</v>
      </c>
      <c r="I35" s="7" t="s">
        <v>60</v>
      </c>
      <c r="J35" s="7" t="s">
        <v>61</v>
      </c>
      <c r="K35" s="7" t="s">
        <v>62</v>
      </c>
      <c r="L35" s="7" t="s">
        <v>63</v>
      </c>
      <c r="M35" s="7" t="s">
        <v>64</v>
      </c>
      <c r="N35" s="7" t="s">
        <v>65</v>
      </c>
      <c r="O35" s="8" t="s">
        <v>49</v>
      </c>
    </row>
    <row r="36" spans="1:53" ht="14" x14ac:dyDescent="0.15">
      <c r="B36" s="6" t="s">
        <v>66</v>
      </c>
      <c r="C36" s="7" t="s">
        <v>67</v>
      </c>
      <c r="D36" s="7" t="s">
        <v>68</v>
      </c>
      <c r="E36" s="9"/>
      <c r="F36" s="9"/>
      <c r="G36" s="9"/>
      <c r="H36" s="9"/>
      <c r="I36" s="9"/>
      <c r="J36" s="9"/>
      <c r="K36" s="9"/>
      <c r="L36" s="9"/>
      <c r="M36" s="9"/>
      <c r="N36" s="9"/>
      <c r="O36" s="8" t="s">
        <v>49</v>
      </c>
    </row>
    <row r="37" spans="1:53" ht="14" x14ac:dyDescent="0.15">
      <c r="B37" s="6" t="s">
        <v>69</v>
      </c>
      <c r="C37" s="7" t="s">
        <v>70</v>
      </c>
      <c r="D37" s="7" t="s">
        <v>71</v>
      </c>
      <c r="E37" s="7" t="s">
        <v>72</v>
      </c>
      <c r="F37" s="7" t="s">
        <v>73</v>
      </c>
      <c r="G37" s="7" t="s">
        <v>74</v>
      </c>
      <c r="H37" s="7" t="s">
        <v>75</v>
      </c>
      <c r="I37" s="7" t="s">
        <v>76</v>
      </c>
      <c r="J37" s="7" t="s">
        <v>77</v>
      </c>
      <c r="K37" s="7" t="s">
        <v>78</v>
      </c>
      <c r="L37" s="7" t="s">
        <v>79</v>
      </c>
      <c r="M37" s="7" t="s">
        <v>80</v>
      </c>
      <c r="N37" s="7" t="s">
        <v>81</v>
      </c>
      <c r="O37" s="8" t="s">
        <v>49</v>
      </c>
    </row>
    <row r="38" spans="1:53" ht="14" x14ac:dyDescent="0.15">
      <c r="B38" s="6" t="s">
        <v>82</v>
      </c>
      <c r="C38" s="7" t="s">
        <v>83</v>
      </c>
      <c r="D38" s="7" t="s">
        <v>84</v>
      </c>
      <c r="E38" s="9"/>
      <c r="F38" s="9"/>
      <c r="G38" s="9"/>
      <c r="H38" s="9"/>
      <c r="I38" s="9"/>
      <c r="J38" s="9"/>
      <c r="K38" s="9"/>
      <c r="L38" s="9"/>
      <c r="M38" s="9"/>
      <c r="N38" s="9"/>
      <c r="O38" s="8" t="s">
        <v>49</v>
      </c>
    </row>
    <row r="39" spans="1:53" ht="14" x14ac:dyDescent="0.15">
      <c r="B39" s="6" t="s">
        <v>85</v>
      </c>
      <c r="C39" s="7" t="s">
        <v>86</v>
      </c>
      <c r="D39" s="7" t="s">
        <v>87</v>
      </c>
      <c r="E39" s="7" t="s">
        <v>88</v>
      </c>
      <c r="F39" s="7" t="s">
        <v>89</v>
      </c>
      <c r="G39" s="9"/>
      <c r="H39" s="9"/>
      <c r="I39" s="9"/>
      <c r="J39" s="9"/>
      <c r="K39" s="9"/>
      <c r="L39" s="9"/>
      <c r="M39" s="9"/>
      <c r="N39" s="9"/>
      <c r="O39" s="8" t="s">
        <v>49</v>
      </c>
    </row>
    <row r="40" spans="1:53" ht="14" x14ac:dyDescent="0.15">
      <c r="B40" s="6" t="s">
        <v>90</v>
      </c>
      <c r="C40" s="7" t="s">
        <v>91</v>
      </c>
      <c r="D40" s="7" t="s">
        <v>92</v>
      </c>
      <c r="E40" s="7" t="s">
        <v>93</v>
      </c>
      <c r="F40" s="7" t="s">
        <v>94</v>
      </c>
      <c r="G40" s="9"/>
      <c r="H40" s="9"/>
      <c r="I40" s="9"/>
      <c r="J40" s="9"/>
      <c r="K40" s="9"/>
      <c r="L40" s="9"/>
      <c r="M40" s="9"/>
      <c r="N40" s="9"/>
      <c r="O40" s="8" t="s">
        <v>49</v>
      </c>
    </row>
    <row r="42" spans="1:53" ht="14" x14ac:dyDescent="0.15">
      <c r="A42" s="3" t="s">
        <v>95</v>
      </c>
      <c r="B42" s="4"/>
    </row>
    <row r="44" spans="1:53" ht="42" x14ac:dyDescent="0.15">
      <c r="B44" s="6" t="s">
        <v>8</v>
      </c>
      <c r="C44" s="6" t="s">
        <v>96</v>
      </c>
      <c r="D44" s="6" t="s">
        <v>97</v>
      </c>
      <c r="E44" s="6" t="s">
        <v>98</v>
      </c>
      <c r="F44" s="6" t="s">
        <v>99</v>
      </c>
      <c r="G44" s="6" t="s">
        <v>100</v>
      </c>
      <c r="H44" s="6" t="s">
        <v>101</v>
      </c>
      <c r="I44" s="6" t="s">
        <v>102</v>
      </c>
      <c r="J44" s="6" t="s">
        <v>103</v>
      </c>
      <c r="K44" s="6" t="s">
        <v>104</v>
      </c>
      <c r="L44" s="6" t="s">
        <v>105</v>
      </c>
      <c r="M44" s="6" t="s">
        <v>106</v>
      </c>
      <c r="N44" s="6" t="s">
        <v>107</v>
      </c>
      <c r="O44" s="6" t="s">
        <v>108</v>
      </c>
      <c r="P44" s="6" t="s">
        <v>109</v>
      </c>
      <c r="Q44" s="6" t="s">
        <v>110</v>
      </c>
      <c r="R44" s="6" t="s">
        <v>111</v>
      </c>
      <c r="S44" s="6" t="s">
        <v>112</v>
      </c>
      <c r="T44" s="6" t="s">
        <v>113</v>
      </c>
      <c r="U44" s="6" t="s">
        <v>114</v>
      </c>
      <c r="V44" s="6" t="s">
        <v>115</v>
      </c>
      <c r="W44" s="6" t="s">
        <v>116</v>
      </c>
      <c r="X44" s="6" t="s">
        <v>117</v>
      </c>
      <c r="Y44" s="6" t="s">
        <v>118</v>
      </c>
      <c r="Z44" s="6" t="s">
        <v>119</v>
      </c>
      <c r="AA44" s="6" t="s">
        <v>120</v>
      </c>
      <c r="AB44" s="6" t="s">
        <v>121</v>
      </c>
      <c r="AC44" s="6" t="s">
        <v>122</v>
      </c>
      <c r="AD44" s="6" t="s">
        <v>123</v>
      </c>
      <c r="AE44" s="6" t="s">
        <v>124</v>
      </c>
      <c r="AF44" s="6" t="s">
        <v>125</v>
      </c>
      <c r="AG44" s="6" t="s">
        <v>126</v>
      </c>
      <c r="AH44" s="6" t="s">
        <v>127</v>
      </c>
      <c r="AI44" s="6" t="s">
        <v>128</v>
      </c>
      <c r="AJ44" s="6" t="s">
        <v>129</v>
      </c>
      <c r="AK44" s="6" t="s">
        <v>130</v>
      </c>
      <c r="AL44" s="6" t="s">
        <v>131</v>
      </c>
      <c r="AM44" s="6" t="s">
        <v>132</v>
      </c>
      <c r="AN44" s="6" t="s">
        <v>133</v>
      </c>
      <c r="AO44" s="6" t="s">
        <v>134</v>
      </c>
      <c r="AP44" s="6" t="s">
        <v>135</v>
      </c>
      <c r="AQ44" s="6" t="s">
        <v>136</v>
      </c>
      <c r="AR44" s="6" t="s">
        <v>137</v>
      </c>
      <c r="AS44" s="6" t="s">
        <v>138</v>
      </c>
      <c r="AT44" s="6" t="s">
        <v>139</v>
      </c>
      <c r="AU44" s="6" t="s">
        <v>140</v>
      </c>
      <c r="AV44" s="6" t="s">
        <v>141</v>
      </c>
      <c r="AW44" s="6" t="s">
        <v>142</v>
      </c>
      <c r="AX44" s="6" t="s">
        <v>143</v>
      </c>
      <c r="AY44" s="6" t="s">
        <v>144</v>
      </c>
      <c r="AZ44" s="6" t="s">
        <v>145</v>
      </c>
      <c r="BA44" s="6" t="s">
        <v>146</v>
      </c>
    </row>
    <row r="45" spans="1:53" x14ac:dyDescent="0.15">
      <c r="B45" s="10">
        <v>0</v>
      </c>
      <c r="C45" s="11">
        <v>37</v>
      </c>
      <c r="D45" s="11">
        <v>3157</v>
      </c>
      <c r="E45" s="11">
        <v>3452</v>
      </c>
      <c r="F45" s="11">
        <v>6343</v>
      </c>
      <c r="G45" s="11">
        <v>4714</v>
      </c>
      <c r="H45" s="11">
        <v>8052</v>
      </c>
      <c r="I45" s="11">
        <v>5981</v>
      </c>
      <c r="J45" s="11">
        <v>15829</v>
      </c>
      <c r="K45" s="11">
        <v>6295</v>
      </c>
      <c r="L45" s="11">
        <v>5781</v>
      </c>
      <c r="M45" s="11">
        <v>1996</v>
      </c>
      <c r="N45" s="11">
        <v>26592</v>
      </c>
      <c r="O45" s="11">
        <v>1735</v>
      </c>
      <c r="P45" s="11">
        <v>4204</v>
      </c>
      <c r="Q45" s="11">
        <v>4625</v>
      </c>
      <c r="R45" s="11">
        <v>3532</v>
      </c>
      <c r="S45" s="11">
        <v>2762</v>
      </c>
      <c r="T45" s="11">
        <v>7852</v>
      </c>
      <c r="U45" s="11">
        <v>5426</v>
      </c>
      <c r="V45" s="11">
        <v>5928</v>
      </c>
      <c r="W45" s="11">
        <v>7993</v>
      </c>
      <c r="X45" s="11">
        <v>22442</v>
      </c>
      <c r="Y45" s="11">
        <v>8109</v>
      </c>
      <c r="Z45" s="11">
        <v>4319</v>
      </c>
      <c r="AA45" s="11">
        <v>2303</v>
      </c>
      <c r="AB45" s="11">
        <v>38947</v>
      </c>
      <c r="AC45" s="11">
        <v>1924</v>
      </c>
      <c r="AD45" s="11">
        <v>3976</v>
      </c>
      <c r="AE45" s="11">
        <v>4556</v>
      </c>
      <c r="AF45" s="11">
        <v>6857</v>
      </c>
      <c r="AG45" s="11">
        <v>3868</v>
      </c>
      <c r="AH45" s="11">
        <v>6379</v>
      </c>
      <c r="AI45" s="11">
        <v>4365</v>
      </c>
      <c r="AJ45" s="11">
        <v>6642</v>
      </c>
      <c r="AK45" s="11">
        <v>10359</v>
      </c>
      <c r="AL45" s="11">
        <v>37715</v>
      </c>
      <c r="AM45" s="11">
        <v>13958</v>
      </c>
      <c r="AN45" s="11">
        <v>8108</v>
      </c>
      <c r="AO45" s="11">
        <v>1961</v>
      </c>
      <c r="AP45" s="11">
        <v>57647</v>
      </c>
      <c r="AQ45" s="11">
        <v>3775</v>
      </c>
      <c r="AR45" s="11">
        <v>3187</v>
      </c>
      <c r="AS45" s="11">
        <v>5304</v>
      </c>
      <c r="AT45" s="11">
        <v>2858</v>
      </c>
      <c r="AU45" s="11">
        <v>20413</v>
      </c>
      <c r="AV45" s="11">
        <v>2865</v>
      </c>
      <c r="AW45" s="11">
        <v>2821</v>
      </c>
      <c r="AX45" s="11">
        <v>3151</v>
      </c>
      <c r="AY45" s="11">
        <v>22122</v>
      </c>
      <c r="AZ45" s="11">
        <v>2363</v>
      </c>
      <c r="BA45" s="11">
        <v>2924</v>
      </c>
    </row>
    <row r="46" spans="1:53" x14ac:dyDescent="0.15">
      <c r="B46" s="10">
        <v>6.9444444444444441E-3</v>
      </c>
      <c r="C46" s="11">
        <v>37.1</v>
      </c>
      <c r="D46" s="11">
        <v>3115</v>
      </c>
      <c r="E46" s="11">
        <v>4372</v>
      </c>
      <c r="F46" s="11">
        <v>6855</v>
      </c>
      <c r="G46" s="11">
        <v>5927</v>
      </c>
      <c r="H46" s="11">
        <v>5443</v>
      </c>
      <c r="I46" s="11">
        <v>6455</v>
      </c>
      <c r="J46" s="11">
        <v>16870</v>
      </c>
      <c r="K46" s="11">
        <v>7362</v>
      </c>
      <c r="L46" s="11">
        <v>8607</v>
      </c>
      <c r="M46" s="11">
        <v>2036</v>
      </c>
      <c r="N46" s="11">
        <v>23707</v>
      </c>
      <c r="O46" s="11">
        <v>1564</v>
      </c>
      <c r="P46" s="11">
        <v>3892</v>
      </c>
      <c r="Q46" s="11">
        <v>4249</v>
      </c>
      <c r="R46" s="11">
        <v>3418</v>
      </c>
      <c r="S46" s="11">
        <v>2647</v>
      </c>
      <c r="T46" s="11">
        <v>7752</v>
      </c>
      <c r="U46" s="11">
        <v>5567</v>
      </c>
      <c r="V46" s="11">
        <v>5576</v>
      </c>
      <c r="W46" s="11">
        <v>7969</v>
      </c>
      <c r="X46" s="11">
        <v>25677</v>
      </c>
      <c r="Y46" s="11">
        <v>8294</v>
      </c>
      <c r="Z46" s="11">
        <v>4588</v>
      </c>
      <c r="AA46" s="11">
        <v>2704</v>
      </c>
      <c r="AB46" s="11">
        <v>33096</v>
      </c>
      <c r="AC46" s="11">
        <v>1703</v>
      </c>
      <c r="AD46" s="11">
        <v>3683</v>
      </c>
      <c r="AE46" s="11">
        <v>4060</v>
      </c>
      <c r="AF46" s="11">
        <v>6404</v>
      </c>
      <c r="AG46" s="11">
        <v>3738</v>
      </c>
      <c r="AH46" s="11">
        <v>5186</v>
      </c>
      <c r="AI46" s="11">
        <v>4581</v>
      </c>
      <c r="AJ46" s="11">
        <v>5187</v>
      </c>
      <c r="AK46" s="11">
        <v>9488</v>
      </c>
      <c r="AL46" s="11">
        <v>43254</v>
      </c>
      <c r="AM46" s="11">
        <v>13838</v>
      </c>
      <c r="AN46" s="11">
        <v>8993</v>
      </c>
      <c r="AO46" s="11">
        <v>2272</v>
      </c>
      <c r="AP46" s="11">
        <v>47510</v>
      </c>
      <c r="AQ46" s="11">
        <v>3225</v>
      </c>
      <c r="AR46" s="11">
        <v>2807</v>
      </c>
      <c r="AS46" s="11">
        <v>4478</v>
      </c>
      <c r="AT46" s="11">
        <v>2843</v>
      </c>
      <c r="AU46" s="11">
        <v>21134</v>
      </c>
      <c r="AV46" s="11">
        <v>3148</v>
      </c>
      <c r="AW46" s="11">
        <v>2717</v>
      </c>
      <c r="AX46" s="11">
        <v>3091</v>
      </c>
      <c r="AY46" s="11">
        <v>22665</v>
      </c>
      <c r="AZ46" s="11">
        <v>2852</v>
      </c>
      <c r="BA46" s="11">
        <v>2853</v>
      </c>
    </row>
    <row r="47" spans="1:53" x14ac:dyDescent="0.15">
      <c r="B47" s="10">
        <v>1.3888888888888888E-2</v>
      </c>
      <c r="C47" s="11">
        <v>37</v>
      </c>
      <c r="D47" s="11">
        <v>4053</v>
      </c>
      <c r="E47" s="11">
        <v>7264</v>
      </c>
      <c r="F47" s="11">
        <v>7039</v>
      </c>
      <c r="G47" s="11">
        <v>8020</v>
      </c>
      <c r="H47" s="11">
        <v>5226</v>
      </c>
      <c r="I47" s="11">
        <v>9778</v>
      </c>
      <c r="J47" s="11">
        <v>17525</v>
      </c>
      <c r="K47" s="11">
        <v>10552</v>
      </c>
      <c r="L47" s="11">
        <v>13885</v>
      </c>
      <c r="M47" s="11">
        <v>1958</v>
      </c>
      <c r="N47" s="11">
        <v>22258</v>
      </c>
      <c r="O47" s="11">
        <v>1569</v>
      </c>
      <c r="P47" s="11">
        <v>3947</v>
      </c>
      <c r="Q47" s="11">
        <v>4116</v>
      </c>
      <c r="R47" s="11">
        <v>3427</v>
      </c>
      <c r="S47" s="11">
        <v>2663</v>
      </c>
      <c r="T47" s="11">
        <v>7742</v>
      </c>
      <c r="U47" s="11">
        <v>5825</v>
      </c>
      <c r="V47" s="11">
        <v>5447</v>
      </c>
      <c r="W47" s="11">
        <v>7912</v>
      </c>
      <c r="X47" s="11">
        <v>28548</v>
      </c>
      <c r="Y47" s="11">
        <v>8289</v>
      </c>
      <c r="Z47" s="11">
        <v>5042</v>
      </c>
      <c r="AA47" s="11">
        <v>3277</v>
      </c>
      <c r="AB47" s="11">
        <v>31564</v>
      </c>
      <c r="AC47" s="11">
        <v>1621</v>
      </c>
      <c r="AD47" s="11">
        <v>3618</v>
      </c>
      <c r="AE47" s="11">
        <v>3718</v>
      </c>
      <c r="AF47" s="11">
        <v>6048</v>
      </c>
      <c r="AG47" s="11">
        <v>3688</v>
      </c>
      <c r="AH47" s="11">
        <v>4638</v>
      </c>
      <c r="AI47" s="11">
        <v>4681</v>
      </c>
      <c r="AJ47" s="11">
        <v>4585</v>
      </c>
      <c r="AK47" s="11">
        <v>9130</v>
      </c>
      <c r="AL47" s="11">
        <v>47917</v>
      </c>
      <c r="AM47" s="11">
        <v>13458</v>
      </c>
      <c r="AN47" s="11">
        <v>9410</v>
      </c>
      <c r="AO47" s="11">
        <v>2501</v>
      </c>
      <c r="AP47" s="11">
        <v>42699</v>
      </c>
      <c r="AQ47" s="11">
        <v>2879</v>
      </c>
      <c r="AR47" s="11">
        <v>2658</v>
      </c>
      <c r="AS47" s="11">
        <v>3910</v>
      </c>
      <c r="AT47" s="11">
        <v>2819</v>
      </c>
      <c r="AU47" s="11">
        <v>21040</v>
      </c>
      <c r="AV47" s="11">
        <v>3316</v>
      </c>
      <c r="AW47" s="11">
        <v>2719</v>
      </c>
      <c r="AX47" s="11">
        <v>3094</v>
      </c>
      <c r="AY47" s="11">
        <v>22920</v>
      </c>
      <c r="AZ47" s="11">
        <v>3235</v>
      </c>
      <c r="BA47" s="11">
        <v>2831</v>
      </c>
    </row>
    <row r="48" spans="1:53" x14ac:dyDescent="0.15">
      <c r="B48" s="10">
        <v>2.0833333333333332E-2</v>
      </c>
      <c r="C48" s="11">
        <v>37</v>
      </c>
      <c r="D48" s="11">
        <v>5346</v>
      </c>
      <c r="E48" s="11">
        <v>11081</v>
      </c>
      <c r="F48" s="11">
        <v>7509</v>
      </c>
      <c r="G48" s="11">
        <v>9949</v>
      </c>
      <c r="H48" s="11">
        <v>5105</v>
      </c>
      <c r="I48" s="11">
        <v>9394</v>
      </c>
      <c r="J48" s="11">
        <v>18251</v>
      </c>
      <c r="K48" s="11">
        <v>14456</v>
      </c>
      <c r="L48" s="11">
        <v>16425</v>
      </c>
      <c r="M48" s="11">
        <v>1927</v>
      </c>
      <c r="N48" s="11">
        <v>21377</v>
      </c>
      <c r="O48" s="11">
        <v>1587</v>
      </c>
      <c r="P48" s="11">
        <v>4029</v>
      </c>
      <c r="Q48" s="11">
        <v>3928</v>
      </c>
      <c r="R48" s="11">
        <v>3497</v>
      </c>
      <c r="S48" s="11">
        <v>2697</v>
      </c>
      <c r="T48" s="11">
        <v>7387</v>
      </c>
      <c r="U48" s="11">
        <v>5900</v>
      </c>
      <c r="V48" s="11">
        <v>5293</v>
      </c>
      <c r="W48" s="11">
        <v>7849</v>
      </c>
      <c r="X48" s="11">
        <v>29025</v>
      </c>
      <c r="Y48" s="11">
        <v>8452</v>
      </c>
      <c r="Z48" s="11">
        <v>5451</v>
      </c>
      <c r="AA48" s="11">
        <v>3820</v>
      </c>
      <c r="AB48" s="11">
        <v>29501</v>
      </c>
      <c r="AC48" s="11">
        <v>1615</v>
      </c>
      <c r="AD48" s="11">
        <v>3458</v>
      </c>
      <c r="AE48" s="11">
        <v>3606</v>
      </c>
      <c r="AF48" s="11">
        <v>5932</v>
      </c>
      <c r="AG48" s="11">
        <v>3714</v>
      </c>
      <c r="AH48" s="11">
        <v>4374</v>
      </c>
      <c r="AI48" s="11">
        <v>4641</v>
      </c>
      <c r="AJ48" s="11">
        <v>4348</v>
      </c>
      <c r="AK48" s="11">
        <v>8819</v>
      </c>
      <c r="AL48" s="11">
        <v>50184</v>
      </c>
      <c r="AM48" s="11">
        <v>13231</v>
      </c>
      <c r="AN48" s="11">
        <v>9665</v>
      </c>
      <c r="AO48" s="11">
        <v>2794</v>
      </c>
      <c r="AP48" s="11">
        <v>40070</v>
      </c>
      <c r="AQ48" s="11">
        <v>2911</v>
      </c>
      <c r="AR48" s="11">
        <v>2552</v>
      </c>
      <c r="AS48" s="11">
        <v>3617</v>
      </c>
      <c r="AT48" s="11">
        <v>2798</v>
      </c>
      <c r="AU48" s="11">
        <v>21325</v>
      </c>
      <c r="AV48" s="11">
        <v>3382</v>
      </c>
      <c r="AW48" s="11">
        <v>2662</v>
      </c>
      <c r="AX48" s="11">
        <v>3132</v>
      </c>
      <c r="AY48" s="11">
        <v>23417</v>
      </c>
      <c r="AZ48" s="11">
        <v>3474</v>
      </c>
      <c r="BA48" s="11">
        <v>2810</v>
      </c>
    </row>
    <row r="49" spans="1:53" x14ac:dyDescent="0.15">
      <c r="B49" s="10">
        <v>2.7777777777777776E-2</v>
      </c>
      <c r="C49" s="11">
        <v>37</v>
      </c>
      <c r="D49" s="11">
        <v>6698</v>
      </c>
      <c r="E49" s="11">
        <v>12571</v>
      </c>
      <c r="F49" s="11">
        <v>7726</v>
      </c>
      <c r="G49" s="11">
        <v>11062</v>
      </c>
      <c r="H49" s="11">
        <v>5099</v>
      </c>
      <c r="I49" s="11">
        <v>9119</v>
      </c>
      <c r="J49" s="11">
        <v>18781</v>
      </c>
      <c r="K49" s="11">
        <v>16382</v>
      </c>
      <c r="L49" s="11">
        <v>17567</v>
      </c>
      <c r="M49" s="11">
        <v>1954</v>
      </c>
      <c r="N49" s="11">
        <v>20921</v>
      </c>
      <c r="O49" s="11">
        <v>1592</v>
      </c>
      <c r="P49" s="11">
        <v>3997</v>
      </c>
      <c r="Q49" s="11">
        <v>3825</v>
      </c>
      <c r="R49" s="11">
        <v>3581</v>
      </c>
      <c r="S49" s="11">
        <v>2699</v>
      </c>
      <c r="T49" s="11">
        <v>7549</v>
      </c>
      <c r="U49" s="11">
        <v>6052</v>
      </c>
      <c r="V49" s="11">
        <v>4905</v>
      </c>
      <c r="W49" s="11">
        <v>7961</v>
      </c>
      <c r="X49" s="11">
        <v>28429</v>
      </c>
      <c r="Y49" s="11">
        <v>8709</v>
      </c>
      <c r="Z49" s="11">
        <v>5575</v>
      </c>
      <c r="AA49" s="11">
        <v>4025</v>
      </c>
      <c r="AB49" s="11">
        <v>28351</v>
      </c>
      <c r="AC49" s="11">
        <v>1646</v>
      </c>
      <c r="AD49" s="11">
        <v>3381</v>
      </c>
      <c r="AE49" s="11">
        <v>3457</v>
      </c>
      <c r="AF49" s="11">
        <v>5744</v>
      </c>
      <c r="AG49" s="11">
        <v>3645</v>
      </c>
      <c r="AH49" s="11">
        <v>4109</v>
      </c>
      <c r="AI49" s="11">
        <v>4648</v>
      </c>
      <c r="AJ49" s="11">
        <v>4452</v>
      </c>
      <c r="AK49" s="11">
        <v>8552</v>
      </c>
      <c r="AL49" s="11">
        <v>50427</v>
      </c>
      <c r="AM49" s="11">
        <v>13151</v>
      </c>
      <c r="AN49" s="11">
        <v>9887</v>
      </c>
      <c r="AO49" s="11">
        <v>3166</v>
      </c>
      <c r="AP49" s="11">
        <v>37950</v>
      </c>
      <c r="AQ49" s="11">
        <v>2890</v>
      </c>
      <c r="AR49" s="11">
        <v>2590</v>
      </c>
      <c r="AS49" s="11">
        <v>3490</v>
      </c>
      <c r="AT49" s="11">
        <v>2806</v>
      </c>
      <c r="AU49" s="11">
        <v>21217</v>
      </c>
      <c r="AV49" s="11">
        <v>3339</v>
      </c>
      <c r="AW49" s="11">
        <v>2699</v>
      </c>
      <c r="AX49" s="11">
        <v>3061</v>
      </c>
      <c r="AY49" s="11">
        <v>23391</v>
      </c>
      <c r="AZ49" s="11">
        <v>3655</v>
      </c>
      <c r="BA49" s="11">
        <v>2792</v>
      </c>
    </row>
    <row r="50" spans="1:53" x14ac:dyDescent="0.15">
      <c r="B50" s="10">
        <v>3.4722222222222224E-2</v>
      </c>
      <c r="C50" s="11">
        <v>37</v>
      </c>
      <c r="D50" s="11">
        <v>7497</v>
      </c>
      <c r="E50" s="11">
        <v>12844</v>
      </c>
      <c r="F50" s="11">
        <v>7790</v>
      </c>
      <c r="G50" s="11">
        <v>11869</v>
      </c>
      <c r="H50" s="11">
        <v>5177</v>
      </c>
      <c r="I50" s="11">
        <v>10022</v>
      </c>
      <c r="J50" s="11">
        <v>19231</v>
      </c>
      <c r="K50" s="11">
        <v>17262</v>
      </c>
      <c r="L50" s="11">
        <v>18118</v>
      </c>
      <c r="M50" s="11">
        <v>1923</v>
      </c>
      <c r="N50" s="11">
        <v>20704</v>
      </c>
      <c r="O50" s="11">
        <v>1601</v>
      </c>
      <c r="P50" s="11">
        <v>3974</v>
      </c>
      <c r="Q50" s="11">
        <v>3780</v>
      </c>
      <c r="R50" s="11">
        <v>3637</v>
      </c>
      <c r="S50" s="11">
        <v>2782</v>
      </c>
      <c r="T50" s="11">
        <v>7356</v>
      </c>
      <c r="U50" s="11">
        <v>6319</v>
      </c>
      <c r="V50" s="11">
        <v>4754</v>
      </c>
      <c r="W50" s="11">
        <v>7546</v>
      </c>
      <c r="X50" s="11">
        <v>28241</v>
      </c>
      <c r="Y50" s="11">
        <v>8686</v>
      </c>
      <c r="Z50" s="11">
        <v>5683</v>
      </c>
      <c r="AA50" s="11">
        <v>4252</v>
      </c>
      <c r="AB50" s="11">
        <v>27861</v>
      </c>
      <c r="AC50" s="11">
        <v>1619</v>
      </c>
      <c r="AD50" s="11">
        <v>3438</v>
      </c>
      <c r="AE50" s="11">
        <v>3460</v>
      </c>
      <c r="AF50" s="11">
        <v>5734</v>
      </c>
      <c r="AG50" s="11">
        <v>3532</v>
      </c>
      <c r="AH50" s="11">
        <v>4234</v>
      </c>
      <c r="AI50" s="11">
        <v>4533</v>
      </c>
      <c r="AJ50" s="11">
        <v>4450</v>
      </c>
      <c r="AK50" s="11">
        <v>8331</v>
      </c>
      <c r="AL50" s="11">
        <v>49374</v>
      </c>
      <c r="AM50" s="11">
        <v>13532</v>
      </c>
      <c r="AN50" s="11">
        <v>10075</v>
      </c>
      <c r="AO50" s="11">
        <v>3385</v>
      </c>
      <c r="AP50" s="11">
        <v>36253</v>
      </c>
      <c r="AQ50" s="11">
        <v>2775</v>
      </c>
      <c r="AR50" s="11">
        <v>2666</v>
      </c>
      <c r="AS50" s="11">
        <v>3328</v>
      </c>
      <c r="AT50" s="11">
        <v>2832</v>
      </c>
      <c r="AU50" s="11">
        <v>21144</v>
      </c>
      <c r="AV50" s="11">
        <v>3402</v>
      </c>
      <c r="AW50" s="11">
        <v>2666</v>
      </c>
      <c r="AX50" s="11">
        <v>3132</v>
      </c>
      <c r="AY50" s="11">
        <v>23463</v>
      </c>
      <c r="AZ50" s="11">
        <v>3807</v>
      </c>
      <c r="BA50" s="11">
        <v>2821</v>
      </c>
    </row>
    <row r="51" spans="1:53" x14ac:dyDescent="0.15">
      <c r="B51" s="10">
        <v>4.1666666666666664E-2</v>
      </c>
      <c r="C51" s="11">
        <v>37</v>
      </c>
      <c r="D51" s="11">
        <v>8020</v>
      </c>
      <c r="E51" s="11">
        <v>13212</v>
      </c>
      <c r="F51" s="11">
        <v>7960</v>
      </c>
      <c r="G51" s="11">
        <v>12404</v>
      </c>
      <c r="H51" s="11">
        <v>5162</v>
      </c>
      <c r="I51" s="11">
        <v>9855</v>
      </c>
      <c r="J51" s="11">
        <v>19281</v>
      </c>
      <c r="K51" s="11">
        <v>18007</v>
      </c>
      <c r="L51" s="11">
        <v>18466</v>
      </c>
      <c r="M51" s="11">
        <v>1925</v>
      </c>
      <c r="N51" s="11">
        <v>20461</v>
      </c>
      <c r="O51" s="11">
        <v>1602</v>
      </c>
      <c r="P51" s="11">
        <v>4035</v>
      </c>
      <c r="Q51" s="11">
        <v>3681</v>
      </c>
      <c r="R51" s="11">
        <v>3626</v>
      </c>
      <c r="S51" s="11">
        <v>2790</v>
      </c>
      <c r="T51" s="11">
        <v>7194</v>
      </c>
      <c r="U51" s="11">
        <v>6378</v>
      </c>
      <c r="V51" s="11">
        <v>4666</v>
      </c>
      <c r="W51" s="11">
        <v>7340</v>
      </c>
      <c r="X51" s="11">
        <v>28026</v>
      </c>
      <c r="Y51" s="11">
        <v>8796</v>
      </c>
      <c r="Z51" s="11">
        <v>5823</v>
      </c>
      <c r="AA51" s="11">
        <v>4313</v>
      </c>
      <c r="AB51" s="11">
        <v>27963</v>
      </c>
      <c r="AC51" s="11">
        <v>1621</v>
      </c>
      <c r="AD51" s="11">
        <v>3438</v>
      </c>
      <c r="AE51" s="11">
        <v>3465</v>
      </c>
      <c r="AF51" s="11">
        <v>5668</v>
      </c>
      <c r="AG51" s="11">
        <v>3414</v>
      </c>
      <c r="AH51" s="11">
        <v>4472</v>
      </c>
      <c r="AI51" s="11">
        <v>4445</v>
      </c>
      <c r="AJ51" s="11">
        <v>4383</v>
      </c>
      <c r="AK51" s="11">
        <v>8165</v>
      </c>
      <c r="AL51" s="11">
        <v>49047</v>
      </c>
      <c r="AM51" s="11">
        <v>13303</v>
      </c>
      <c r="AN51" s="11">
        <v>10040</v>
      </c>
      <c r="AO51" s="11">
        <v>3575</v>
      </c>
      <c r="AP51" s="11">
        <v>35172</v>
      </c>
      <c r="AQ51" s="11">
        <v>2742</v>
      </c>
      <c r="AR51" s="11">
        <v>2563</v>
      </c>
      <c r="AS51" s="11">
        <v>3130</v>
      </c>
      <c r="AT51" s="11">
        <v>2830</v>
      </c>
      <c r="AU51" s="11">
        <v>21270</v>
      </c>
      <c r="AV51" s="11">
        <v>3404</v>
      </c>
      <c r="AW51" s="11">
        <v>2636</v>
      </c>
      <c r="AX51" s="11">
        <v>3136</v>
      </c>
      <c r="AY51" s="11">
        <v>23468</v>
      </c>
      <c r="AZ51" s="11">
        <v>3848</v>
      </c>
      <c r="BA51" s="11">
        <v>2781</v>
      </c>
    </row>
    <row r="53" spans="1:53" ht="14" x14ac:dyDescent="0.15">
      <c r="A53" s="3" t="s">
        <v>147</v>
      </c>
      <c r="B53" s="4"/>
    </row>
    <row r="55" spans="1:53" x14ac:dyDescent="0.15">
      <c r="B55" s="5"/>
      <c r="C55" s="6">
        <v>1</v>
      </c>
      <c r="D55" s="6">
        <v>2</v>
      </c>
      <c r="E55" s="6">
        <v>3</v>
      </c>
      <c r="F55" s="6">
        <v>4</v>
      </c>
      <c r="G55" s="6">
        <v>5</v>
      </c>
      <c r="H55" s="6">
        <v>6</v>
      </c>
      <c r="I55" s="6">
        <v>7</v>
      </c>
      <c r="J55" s="6">
        <v>8</v>
      </c>
      <c r="K55" s="6">
        <v>9</v>
      </c>
      <c r="L55" s="6">
        <v>10</v>
      </c>
      <c r="M55" s="6">
        <v>11</v>
      </c>
      <c r="N55" s="6">
        <v>12</v>
      </c>
    </row>
    <row r="56" spans="1:53" ht="36" x14ac:dyDescent="0.15">
      <c r="B56" s="25" t="s">
        <v>36</v>
      </c>
      <c r="C56" s="12" t="e">
        <v>#N/A</v>
      </c>
      <c r="D56" s="12" t="e">
        <v>#N/A</v>
      </c>
      <c r="E56" s="12" t="e">
        <v>#N/A</v>
      </c>
      <c r="F56" s="12" t="e">
        <v>#N/A</v>
      </c>
      <c r="G56" s="12" t="e">
        <v>#N/A</v>
      </c>
      <c r="H56" s="12" t="e">
        <v>#N/A</v>
      </c>
      <c r="I56" s="12" t="e">
        <v>#N/A</v>
      </c>
      <c r="J56" s="12" t="e">
        <v>#N/A</v>
      </c>
      <c r="K56" s="12" t="e">
        <v>#N/A</v>
      </c>
      <c r="L56" s="12" t="e">
        <v>#N/A</v>
      </c>
      <c r="M56" s="12" t="e">
        <v>#N/A</v>
      </c>
      <c r="N56" s="12" t="e">
        <v>#N/A</v>
      </c>
      <c r="O56" s="8" t="s">
        <v>148</v>
      </c>
    </row>
    <row r="57" spans="1:53" ht="36" x14ac:dyDescent="0.15">
      <c r="B57" s="26"/>
      <c r="C57" s="13" t="e">
        <v>#N/A</v>
      </c>
      <c r="D57" s="13" t="e">
        <v>#N/A</v>
      </c>
      <c r="E57" s="13" t="e">
        <v>#N/A</v>
      </c>
      <c r="F57" s="13" t="e">
        <v>#N/A</v>
      </c>
      <c r="G57" s="13" t="e">
        <v>#N/A</v>
      </c>
      <c r="H57" s="13" t="e">
        <v>#N/A</v>
      </c>
      <c r="I57" s="13" t="e">
        <v>#N/A</v>
      </c>
      <c r="J57" s="13" t="e">
        <v>#N/A</v>
      </c>
      <c r="K57" s="13" t="e">
        <v>#N/A</v>
      </c>
      <c r="L57" s="13" t="e">
        <v>#N/A</v>
      </c>
      <c r="M57" s="13" t="e">
        <v>#N/A</v>
      </c>
      <c r="N57" s="13" t="e">
        <v>#N/A</v>
      </c>
      <c r="O57" s="8" t="s">
        <v>149</v>
      </c>
    </row>
    <row r="58" spans="1:53" ht="36" x14ac:dyDescent="0.15">
      <c r="B58" s="26"/>
      <c r="C58" s="13" t="e">
        <v>#N/A</v>
      </c>
      <c r="D58" s="13" t="e">
        <v>#N/A</v>
      </c>
      <c r="E58" s="13" t="e">
        <v>#N/A</v>
      </c>
      <c r="F58" s="13" t="e">
        <v>#N/A</v>
      </c>
      <c r="G58" s="13" t="e">
        <v>#N/A</v>
      </c>
      <c r="H58" s="13" t="e">
        <v>#N/A</v>
      </c>
      <c r="I58" s="13" t="e">
        <v>#N/A</v>
      </c>
      <c r="J58" s="13" t="e">
        <v>#N/A</v>
      </c>
      <c r="K58" s="13" t="e">
        <v>#N/A</v>
      </c>
      <c r="L58" s="13" t="e">
        <v>#N/A</v>
      </c>
      <c r="M58" s="13" t="e">
        <v>#N/A</v>
      </c>
      <c r="N58" s="13" t="e">
        <v>#N/A</v>
      </c>
      <c r="O58" s="8" t="s">
        <v>150</v>
      </c>
    </row>
    <row r="59" spans="1:53" ht="36" x14ac:dyDescent="0.15">
      <c r="B59" s="27"/>
      <c r="C59" s="14" t="e">
        <v>#N/A</v>
      </c>
      <c r="D59" s="14" t="e">
        <v>#N/A</v>
      </c>
      <c r="E59" s="14" t="e">
        <v>#N/A</v>
      </c>
      <c r="F59" s="14" t="e">
        <v>#N/A</v>
      </c>
      <c r="G59" s="14" t="e">
        <v>#N/A</v>
      </c>
      <c r="H59" s="14" t="e">
        <v>#N/A</v>
      </c>
      <c r="I59" s="14" t="e">
        <v>#N/A</v>
      </c>
      <c r="J59" s="14" t="e">
        <v>#N/A</v>
      </c>
      <c r="K59" s="14" t="e">
        <v>#N/A</v>
      </c>
      <c r="L59" s="14" t="e">
        <v>#N/A</v>
      </c>
      <c r="M59" s="14" t="e">
        <v>#N/A</v>
      </c>
      <c r="N59" s="14" t="e">
        <v>#N/A</v>
      </c>
      <c r="O59" s="8" t="s">
        <v>151</v>
      </c>
    </row>
    <row r="60" spans="1:53" ht="36" x14ac:dyDescent="0.15">
      <c r="B60" s="25" t="s">
        <v>50</v>
      </c>
      <c r="C60" s="12" t="e">
        <v>#N/A</v>
      </c>
      <c r="D60" s="12" t="e">
        <v>#N/A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8" t="s">
        <v>148</v>
      </c>
    </row>
    <row r="61" spans="1:53" ht="36" x14ac:dyDescent="0.15">
      <c r="B61" s="26"/>
      <c r="C61" s="13" t="e">
        <v>#N/A</v>
      </c>
      <c r="D61" s="13" t="e">
        <v>#N/A</v>
      </c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8" t="s">
        <v>149</v>
      </c>
    </row>
    <row r="62" spans="1:53" ht="36" x14ac:dyDescent="0.15">
      <c r="B62" s="26"/>
      <c r="C62" s="13" t="e">
        <v>#N/A</v>
      </c>
      <c r="D62" s="13" t="e">
        <v>#N/A</v>
      </c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8" t="s">
        <v>150</v>
      </c>
    </row>
    <row r="63" spans="1:53" ht="36" x14ac:dyDescent="0.15">
      <c r="B63" s="27"/>
      <c r="C63" s="14" t="e">
        <v>#N/A</v>
      </c>
      <c r="D63" s="14" t="e">
        <v>#N/A</v>
      </c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8" t="s">
        <v>151</v>
      </c>
    </row>
    <row r="64" spans="1:53" ht="36" x14ac:dyDescent="0.15">
      <c r="B64" s="25" t="s">
        <v>53</v>
      </c>
      <c r="C64" s="12" t="e">
        <v>#N/A</v>
      </c>
      <c r="D64" s="12" t="e">
        <v>#N/A</v>
      </c>
      <c r="E64" s="12" t="e">
        <v>#N/A</v>
      </c>
      <c r="F64" s="12" t="e">
        <v>#N/A</v>
      </c>
      <c r="G64" s="12" t="e">
        <v>#N/A</v>
      </c>
      <c r="H64" s="12" t="e">
        <v>#N/A</v>
      </c>
      <c r="I64" s="12" t="e">
        <v>#N/A</v>
      </c>
      <c r="J64" s="12" t="e">
        <v>#N/A</v>
      </c>
      <c r="K64" s="12" t="e">
        <v>#N/A</v>
      </c>
      <c r="L64" s="12" t="e">
        <v>#N/A</v>
      </c>
      <c r="M64" s="12" t="e">
        <v>#N/A</v>
      </c>
      <c r="N64" s="12" t="e">
        <v>#N/A</v>
      </c>
      <c r="O64" s="8" t="s">
        <v>148</v>
      </c>
    </row>
    <row r="65" spans="2:15" ht="36" x14ac:dyDescent="0.15">
      <c r="B65" s="26"/>
      <c r="C65" s="13" t="e">
        <v>#N/A</v>
      </c>
      <c r="D65" s="13" t="e">
        <v>#N/A</v>
      </c>
      <c r="E65" s="13" t="e">
        <v>#N/A</v>
      </c>
      <c r="F65" s="13" t="e">
        <v>#N/A</v>
      </c>
      <c r="G65" s="13" t="e">
        <v>#N/A</v>
      </c>
      <c r="H65" s="13" t="e">
        <v>#N/A</v>
      </c>
      <c r="I65" s="13" t="e">
        <v>#N/A</v>
      </c>
      <c r="J65" s="13" t="e">
        <v>#N/A</v>
      </c>
      <c r="K65" s="13" t="e">
        <v>#N/A</v>
      </c>
      <c r="L65" s="13" t="e">
        <v>#N/A</v>
      </c>
      <c r="M65" s="13" t="e">
        <v>#N/A</v>
      </c>
      <c r="N65" s="13" t="e">
        <v>#N/A</v>
      </c>
      <c r="O65" s="8" t="s">
        <v>149</v>
      </c>
    </row>
    <row r="66" spans="2:15" ht="36" x14ac:dyDescent="0.15">
      <c r="B66" s="26"/>
      <c r="C66" s="13" t="e">
        <v>#N/A</v>
      </c>
      <c r="D66" s="13" t="e">
        <v>#N/A</v>
      </c>
      <c r="E66" s="13" t="e">
        <v>#N/A</v>
      </c>
      <c r="F66" s="13" t="e">
        <v>#N/A</v>
      </c>
      <c r="G66" s="13" t="e">
        <v>#N/A</v>
      </c>
      <c r="H66" s="13" t="e">
        <v>#N/A</v>
      </c>
      <c r="I66" s="13" t="e">
        <v>#N/A</v>
      </c>
      <c r="J66" s="13" t="e">
        <v>#N/A</v>
      </c>
      <c r="K66" s="13" t="e">
        <v>#N/A</v>
      </c>
      <c r="L66" s="13" t="e">
        <v>#N/A</v>
      </c>
      <c r="M66" s="13" t="e">
        <v>#N/A</v>
      </c>
      <c r="N66" s="13" t="e">
        <v>#N/A</v>
      </c>
      <c r="O66" s="8" t="s">
        <v>150</v>
      </c>
    </row>
    <row r="67" spans="2:15" ht="36" x14ac:dyDescent="0.15">
      <c r="B67" s="27"/>
      <c r="C67" s="14" t="e">
        <v>#N/A</v>
      </c>
      <c r="D67" s="14" t="e">
        <v>#N/A</v>
      </c>
      <c r="E67" s="14" t="e">
        <v>#N/A</v>
      </c>
      <c r="F67" s="14" t="e">
        <v>#N/A</v>
      </c>
      <c r="G67" s="14" t="e">
        <v>#N/A</v>
      </c>
      <c r="H67" s="14" t="e">
        <v>#N/A</v>
      </c>
      <c r="I67" s="14" t="e">
        <v>#N/A</v>
      </c>
      <c r="J67" s="14" t="e">
        <v>#N/A</v>
      </c>
      <c r="K67" s="14" t="e">
        <v>#N/A</v>
      </c>
      <c r="L67" s="14" t="e">
        <v>#N/A</v>
      </c>
      <c r="M67" s="14" t="e">
        <v>#N/A</v>
      </c>
      <c r="N67" s="14" t="e">
        <v>#N/A</v>
      </c>
      <c r="O67" s="8" t="s">
        <v>151</v>
      </c>
    </row>
    <row r="68" spans="2:15" ht="36" x14ac:dyDescent="0.15">
      <c r="B68" s="25" t="s">
        <v>66</v>
      </c>
      <c r="C68" s="12" t="e">
        <v>#N/A</v>
      </c>
      <c r="D68" s="12" t="e">
        <v>#N/A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8" t="s">
        <v>148</v>
      </c>
    </row>
    <row r="69" spans="2:15" ht="36" x14ac:dyDescent="0.15">
      <c r="B69" s="26"/>
      <c r="C69" s="13" t="e">
        <v>#N/A</v>
      </c>
      <c r="D69" s="13" t="e">
        <v>#N/A</v>
      </c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8" t="s">
        <v>149</v>
      </c>
    </row>
    <row r="70" spans="2:15" ht="36" x14ac:dyDescent="0.15">
      <c r="B70" s="26"/>
      <c r="C70" s="13" t="e">
        <v>#N/A</v>
      </c>
      <c r="D70" s="13" t="e">
        <v>#N/A</v>
      </c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8" t="s">
        <v>150</v>
      </c>
    </row>
    <row r="71" spans="2:15" ht="36" x14ac:dyDescent="0.15">
      <c r="B71" s="27"/>
      <c r="C71" s="14" t="e">
        <v>#N/A</v>
      </c>
      <c r="D71" s="14" t="e">
        <v>#N/A</v>
      </c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8" t="s">
        <v>151</v>
      </c>
    </row>
    <row r="72" spans="2:15" ht="36" x14ac:dyDescent="0.15">
      <c r="B72" s="25" t="s">
        <v>69</v>
      </c>
      <c r="C72" s="12" t="e">
        <v>#N/A</v>
      </c>
      <c r="D72" s="12" t="e">
        <v>#N/A</v>
      </c>
      <c r="E72" s="12" t="e">
        <v>#N/A</v>
      </c>
      <c r="F72" s="12" t="e">
        <v>#N/A</v>
      </c>
      <c r="G72" s="12" t="e">
        <v>#N/A</v>
      </c>
      <c r="H72" s="12" t="e">
        <v>#N/A</v>
      </c>
      <c r="I72" s="12" t="e">
        <v>#N/A</v>
      </c>
      <c r="J72" s="12" t="e">
        <v>#N/A</v>
      </c>
      <c r="K72" s="12" t="e">
        <v>#N/A</v>
      </c>
      <c r="L72" s="12" t="e">
        <v>#N/A</v>
      </c>
      <c r="M72" s="12" t="e">
        <v>#N/A</v>
      </c>
      <c r="N72" s="12" t="e">
        <v>#N/A</v>
      </c>
      <c r="O72" s="8" t="s">
        <v>148</v>
      </c>
    </row>
    <row r="73" spans="2:15" ht="36" x14ac:dyDescent="0.15">
      <c r="B73" s="26"/>
      <c r="C73" s="13" t="e">
        <v>#N/A</v>
      </c>
      <c r="D73" s="13" t="e">
        <v>#N/A</v>
      </c>
      <c r="E73" s="13" t="e">
        <v>#N/A</v>
      </c>
      <c r="F73" s="13" t="e">
        <v>#N/A</v>
      </c>
      <c r="G73" s="13" t="e">
        <v>#N/A</v>
      </c>
      <c r="H73" s="13" t="e">
        <v>#N/A</v>
      </c>
      <c r="I73" s="13" t="e">
        <v>#N/A</v>
      </c>
      <c r="J73" s="13" t="e">
        <v>#N/A</v>
      </c>
      <c r="K73" s="13" t="e">
        <v>#N/A</v>
      </c>
      <c r="L73" s="13" t="e">
        <v>#N/A</v>
      </c>
      <c r="M73" s="13" t="e">
        <v>#N/A</v>
      </c>
      <c r="N73" s="13" t="e">
        <v>#N/A</v>
      </c>
      <c r="O73" s="8" t="s">
        <v>149</v>
      </c>
    </row>
    <row r="74" spans="2:15" ht="36" x14ac:dyDescent="0.15">
      <c r="B74" s="26"/>
      <c r="C74" s="13" t="e">
        <v>#N/A</v>
      </c>
      <c r="D74" s="13" t="e">
        <v>#N/A</v>
      </c>
      <c r="E74" s="13" t="e">
        <v>#N/A</v>
      </c>
      <c r="F74" s="13" t="e">
        <v>#N/A</v>
      </c>
      <c r="G74" s="13" t="e">
        <v>#N/A</v>
      </c>
      <c r="H74" s="13" t="e">
        <v>#N/A</v>
      </c>
      <c r="I74" s="13" t="e">
        <v>#N/A</v>
      </c>
      <c r="J74" s="13" t="e">
        <v>#N/A</v>
      </c>
      <c r="K74" s="13" t="e">
        <v>#N/A</v>
      </c>
      <c r="L74" s="13" t="e">
        <v>#N/A</v>
      </c>
      <c r="M74" s="13" t="e">
        <v>#N/A</v>
      </c>
      <c r="N74" s="13" t="e">
        <v>#N/A</v>
      </c>
      <c r="O74" s="8" t="s">
        <v>150</v>
      </c>
    </row>
    <row r="75" spans="2:15" ht="36" x14ac:dyDescent="0.15">
      <c r="B75" s="27"/>
      <c r="C75" s="14" t="e">
        <v>#N/A</v>
      </c>
      <c r="D75" s="14" t="e">
        <v>#N/A</v>
      </c>
      <c r="E75" s="14" t="e">
        <v>#N/A</v>
      </c>
      <c r="F75" s="14" t="e">
        <v>#N/A</v>
      </c>
      <c r="G75" s="14" t="e">
        <v>#N/A</v>
      </c>
      <c r="H75" s="14" t="e">
        <v>#N/A</v>
      </c>
      <c r="I75" s="14" t="e">
        <v>#N/A</v>
      </c>
      <c r="J75" s="14" t="e">
        <v>#N/A</v>
      </c>
      <c r="K75" s="14" t="e">
        <v>#N/A</v>
      </c>
      <c r="L75" s="14" t="e">
        <v>#N/A</v>
      </c>
      <c r="M75" s="14" t="e">
        <v>#N/A</v>
      </c>
      <c r="N75" s="14" t="e">
        <v>#N/A</v>
      </c>
      <c r="O75" s="8" t="s">
        <v>151</v>
      </c>
    </row>
    <row r="76" spans="2:15" ht="36" x14ac:dyDescent="0.15">
      <c r="B76" s="25" t="s">
        <v>82</v>
      </c>
      <c r="C76" s="12" t="e">
        <v>#N/A</v>
      </c>
      <c r="D76" s="12" t="e">
        <v>#N/A</v>
      </c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8" t="s">
        <v>148</v>
      </c>
    </row>
    <row r="77" spans="2:15" ht="36" x14ac:dyDescent="0.15">
      <c r="B77" s="26"/>
      <c r="C77" s="13" t="e">
        <v>#N/A</v>
      </c>
      <c r="D77" s="13" t="e">
        <v>#N/A</v>
      </c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8" t="s">
        <v>149</v>
      </c>
    </row>
    <row r="78" spans="2:15" ht="36" x14ac:dyDescent="0.15">
      <c r="B78" s="26"/>
      <c r="C78" s="13" t="e">
        <v>#N/A</v>
      </c>
      <c r="D78" s="13" t="e">
        <v>#N/A</v>
      </c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8" t="s">
        <v>150</v>
      </c>
    </row>
    <row r="79" spans="2:15" ht="36" x14ac:dyDescent="0.15">
      <c r="B79" s="27"/>
      <c r="C79" s="14" t="e">
        <v>#N/A</v>
      </c>
      <c r="D79" s="14" t="e">
        <v>#N/A</v>
      </c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8" t="s">
        <v>151</v>
      </c>
    </row>
    <row r="80" spans="2:15" ht="36" x14ac:dyDescent="0.15">
      <c r="B80" s="25" t="s">
        <v>85</v>
      </c>
      <c r="C80" s="12" t="e">
        <v>#N/A</v>
      </c>
      <c r="D80" s="12" t="e">
        <v>#N/A</v>
      </c>
      <c r="E80" s="12" t="e">
        <v>#N/A</v>
      </c>
      <c r="F80" s="12" t="e">
        <v>#N/A</v>
      </c>
      <c r="G80" s="12"/>
      <c r="H80" s="12"/>
      <c r="I80" s="12"/>
      <c r="J80" s="12"/>
      <c r="K80" s="12"/>
      <c r="L80" s="12"/>
      <c r="M80" s="12"/>
      <c r="N80" s="12"/>
      <c r="O80" s="8" t="s">
        <v>148</v>
      </c>
    </row>
    <row r="81" spans="1:15" ht="36" x14ac:dyDescent="0.15">
      <c r="B81" s="26"/>
      <c r="C81" s="13" t="e">
        <v>#N/A</v>
      </c>
      <c r="D81" s="13" t="e">
        <v>#N/A</v>
      </c>
      <c r="E81" s="13" t="e">
        <v>#N/A</v>
      </c>
      <c r="F81" s="13" t="e">
        <v>#N/A</v>
      </c>
      <c r="G81" s="13"/>
      <c r="H81" s="13"/>
      <c r="I81" s="13"/>
      <c r="J81" s="13"/>
      <c r="K81" s="13"/>
      <c r="L81" s="13"/>
      <c r="M81" s="13"/>
      <c r="N81" s="13"/>
      <c r="O81" s="8" t="s">
        <v>149</v>
      </c>
    </row>
    <row r="82" spans="1:15" ht="36" x14ac:dyDescent="0.15">
      <c r="B82" s="26"/>
      <c r="C82" s="13" t="e">
        <v>#N/A</v>
      </c>
      <c r="D82" s="13" t="e">
        <v>#N/A</v>
      </c>
      <c r="E82" s="13" t="e">
        <v>#N/A</v>
      </c>
      <c r="F82" s="13" t="e">
        <v>#N/A</v>
      </c>
      <c r="G82" s="13"/>
      <c r="H82" s="13"/>
      <c r="I82" s="13"/>
      <c r="J82" s="13"/>
      <c r="K82" s="13"/>
      <c r="L82" s="13"/>
      <c r="M82" s="13"/>
      <c r="N82" s="13"/>
      <c r="O82" s="8" t="s">
        <v>150</v>
      </c>
    </row>
    <row r="83" spans="1:15" ht="36" x14ac:dyDescent="0.15">
      <c r="B83" s="27"/>
      <c r="C83" s="14" t="e">
        <v>#N/A</v>
      </c>
      <c r="D83" s="14" t="e">
        <v>#N/A</v>
      </c>
      <c r="E83" s="14" t="e">
        <v>#N/A</v>
      </c>
      <c r="F83" s="14" t="e">
        <v>#N/A</v>
      </c>
      <c r="G83" s="14"/>
      <c r="H83" s="14"/>
      <c r="I83" s="14"/>
      <c r="J83" s="14"/>
      <c r="K83" s="14"/>
      <c r="L83" s="14"/>
      <c r="M83" s="14"/>
      <c r="N83" s="14"/>
      <c r="O83" s="8" t="s">
        <v>151</v>
      </c>
    </row>
    <row r="84" spans="1:15" ht="36" x14ac:dyDescent="0.15">
      <c r="B84" s="25" t="s">
        <v>90</v>
      </c>
      <c r="C84" s="12" t="e">
        <v>#N/A</v>
      </c>
      <c r="D84" s="12" t="e">
        <v>#N/A</v>
      </c>
      <c r="E84" s="12" t="e">
        <v>#N/A</v>
      </c>
      <c r="F84" s="12" t="e">
        <v>#N/A</v>
      </c>
      <c r="G84" s="12"/>
      <c r="H84" s="12"/>
      <c r="I84" s="12"/>
      <c r="J84" s="12"/>
      <c r="K84" s="12"/>
      <c r="L84" s="12"/>
      <c r="M84" s="12"/>
      <c r="N84" s="12"/>
      <c r="O84" s="8" t="s">
        <v>148</v>
      </c>
    </row>
    <row r="85" spans="1:15" ht="36" x14ac:dyDescent="0.15">
      <c r="B85" s="26"/>
      <c r="C85" s="13" t="e">
        <v>#N/A</v>
      </c>
      <c r="D85" s="13" t="e">
        <v>#N/A</v>
      </c>
      <c r="E85" s="13" t="e">
        <v>#N/A</v>
      </c>
      <c r="F85" s="13" t="e">
        <v>#N/A</v>
      </c>
      <c r="G85" s="13"/>
      <c r="H85" s="13"/>
      <c r="I85" s="13"/>
      <c r="J85" s="13"/>
      <c r="K85" s="13"/>
      <c r="L85" s="13"/>
      <c r="M85" s="13"/>
      <c r="N85" s="13"/>
      <c r="O85" s="8" t="s">
        <v>149</v>
      </c>
    </row>
    <row r="86" spans="1:15" ht="36" x14ac:dyDescent="0.15">
      <c r="B86" s="26"/>
      <c r="C86" s="13" t="e">
        <v>#N/A</v>
      </c>
      <c r="D86" s="13" t="e">
        <v>#N/A</v>
      </c>
      <c r="E86" s="13" t="e">
        <v>#N/A</v>
      </c>
      <c r="F86" s="13" t="e">
        <v>#N/A</v>
      </c>
      <c r="G86" s="13"/>
      <c r="H86" s="13"/>
      <c r="I86" s="13"/>
      <c r="J86" s="13"/>
      <c r="K86" s="13"/>
      <c r="L86" s="13"/>
      <c r="M86" s="13"/>
      <c r="N86" s="13"/>
      <c r="O86" s="8" t="s">
        <v>150</v>
      </c>
    </row>
    <row r="87" spans="1:15" ht="36" x14ac:dyDescent="0.15">
      <c r="B87" s="27"/>
      <c r="C87" s="14" t="e">
        <v>#N/A</v>
      </c>
      <c r="D87" s="14" t="e">
        <v>#N/A</v>
      </c>
      <c r="E87" s="14" t="e">
        <v>#N/A</v>
      </c>
      <c r="F87" s="14" t="e">
        <v>#N/A</v>
      </c>
      <c r="G87" s="14"/>
      <c r="H87" s="14"/>
      <c r="I87" s="14"/>
      <c r="J87" s="14"/>
      <c r="K87" s="14"/>
      <c r="L87" s="14"/>
      <c r="M87" s="14"/>
      <c r="N87" s="14"/>
      <c r="O87" s="8" t="s">
        <v>151</v>
      </c>
    </row>
    <row r="89" spans="1:15" x14ac:dyDescent="0.15">
      <c r="A89" s="5"/>
      <c r="B89" s="6">
        <v>1</v>
      </c>
      <c r="C89" s="6">
        <v>2</v>
      </c>
      <c r="D89" s="6">
        <v>3</v>
      </c>
      <c r="E89" s="6">
        <v>4</v>
      </c>
      <c r="F89" s="6">
        <v>5</v>
      </c>
      <c r="G89" s="6">
        <v>6</v>
      </c>
      <c r="H89" s="6">
        <v>7</v>
      </c>
      <c r="I89" s="6">
        <v>8</v>
      </c>
      <c r="J89" s="6">
        <v>9</v>
      </c>
      <c r="K89" s="6">
        <v>10</v>
      </c>
      <c r="L89" s="6">
        <v>11</v>
      </c>
      <c r="M89" s="6">
        <v>12</v>
      </c>
    </row>
    <row r="90" spans="1:15" ht="36" x14ac:dyDescent="0.15">
      <c r="A90" s="6" t="s">
        <v>36</v>
      </c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8" t="s">
        <v>152</v>
      </c>
    </row>
    <row r="91" spans="1:15" ht="36" x14ac:dyDescent="0.15">
      <c r="A91" s="6" t="s">
        <v>50</v>
      </c>
      <c r="B91" s="15"/>
      <c r="C91" s="15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8" t="s">
        <v>152</v>
      </c>
    </row>
    <row r="92" spans="1:15" ht="36" x14ac:dyDescent="0.15">
      <c r="A92" s="6" t="s">
        <v>53</v>
      </c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8" t="s">
        <v>152</v>
      </c>
    </row>
    <row r="93" spans="1:15" ht="36" x14ac:dyDescent="0.15">
      <c r="A93" s="6" t="s">
        <v>66</v>
      </c>
      <c r="B93" s="15"/>
      <c r="C93" s="15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8" t="s">
        <v>152</v>
      </c>
    </row>
    <row r="94" spans="1:15" ht="36" x14ac:dyDescent="0.15">
      <c r="A94" s="6" t="s">
        <v>69</v>
      </c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8" t="s">
        <v>152</v>
      </c>
    </row>
    <row r="95" spans="1:15" ht="36" x14ac:dyDescent="0.15">
      <c r="A95" s="6" t="s">
        <v>82</v>
      </c>
      <c r="B95" s="15"/>
      <c r="C95" s="15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8" t="s">
        <v>152</v>
      </c>
    </row>
    <row r="96" spans="1:15" ht="36" x14ac:dyDescent="0.15">
      <c r="A96" s="6" t="s">
        <v>85</v>
      </c>
      <c r="B96" s="15"/>
      <c r="C96" s="15"/>
      <c r="D96" s="15"/>
      <c r="E96" s="15"/>
      <c r="F96" s="11"/>
      <c r="G96" s="11"/>
      <c r="H96" s="11"/>
      <c r="I96" s="11"/>
      <c r="J96" s="11"/>
      <c r="K96" s="11"/>
      <c r="L96" s="11"/>
      <c r="M96" s="11"/>
      <c r="N96" s="8" t="s">
        <v>152</v>
      </c>
    </row>
    <row r="97" spans="1:14" ht="36" x14ac:dyDescent="0.15">
      <c r="A97" s="6" t="s">
        <v>90</v>
      </c>
      <c r="B97" s="15"/>
      <c r="C97" s="15"/>
      <c r="D97" s="15"/>
      <c r="E97" s="15"/>
      <c r="F97" s="11"/>
      <c r="G97" s="11"/>
      <c r="H97" s="11"/>
      <c r="I97" s="11"/>
      <c r="J97" s="11"/>
      <c r="K97" s="11"/>
      <c r="L97" s="11"/>
      <c r="M97" s="11"/>
      <c r="N97" s="8" t="s">
        <v>152</v>
      </c>
    </row>
    <row r="99" spans="1:14" x14ac:dyDescent="0.15">
      <c r="A99" s="5"/>
      <c r="B99" s="6">
        <v>1</v>
      </c>
      <c r="C99" s="6">
        <v>2</v>
      </c>
      <c r="D99" s="6">
        <v>3</v>
      </c>
      <c r="E99" s="6">
        <v>4</v>
      </c>
      <c r="F99" s="6">
        <v>5</v>
      </c>
      <c r="G99" s="6">
        <v>6</v>
      </c>
      <c r="H99" s="6">
        <v>7</v>
      </c>
      <c r="I99" s="6">
        <v>8</v>
      </c>
      <c r="J99" s="6">
        <v>9</v>
      </c>
      <c r="K99" s="6">
        <v>10</v>
      </c>
      <c r="L99" s="6">
        <v>11</v>
      </c>
      <c r="M99" s="6">
        <v>12</v>
      </c>
    </row>
    <row r="100" spans="1:14" ht="36" x14ac:dyDescent="0.15">
      <c r="A100" s="6" t="s">
        <v>36</v>
      </c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8" t="s">
        <v>152</v>
      </c>
    </row>
    <row r="101" spans="1:14" ht="36" x14ac:dyDescent="0.15">
      <c r="A101" s="6" t="s">
        <v>50</v>
      </c>
      <c r="B101" s="15"/>
      <c r="C101" s="15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8" t="s">
        <v>152</v>
      </c>
    </row>
    <row r="102" spans="1:14" ht="36" x14ac:dyDescent="0.15">
      <c r="A102" s="6" t="s">
        <v>53</v>
      </c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8" t="s">
        <v>152</v>
      </c>
    </row>
    <row r="103" spans="1:14" ht="36" x14ac:dyDescent="0.15">
      <c r="A103" s="6" t="s">
        <v>66</v>
      </c>
      <c r="B103" s="15"/>
      <c r="C103" s="15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8" t="s">
        <v>152</v>
      </c>
    </row>
    <row r="104" spans="1:14" ht="36" x14ac:dyDescent="0.15">
      <c r="A104" s="6" t="s">
        <v>69</v>
      </c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8" t="s">
        <v>152</v>
      </c>
    </row>
    <row r="105" spans="1:14" ht="36" x14ac:dyDescent="0.15">
      <c r="A105" s="6" t="s">
        <v>82</v>
      </c>
      <c r="B105" s="15"/>
      <c r="C105" s="15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8" t="s">
        <v>152</v>
      </c>
    </row>
    <row r="106" spans="1:14" ht="36" x14ac:dyDescent="0.15">
      <c r="A106" s="6" t="s">
        <v>85</v>
      </c>
      <c r="B106" s="15"/>
      <c r="C106" s="15"/>
      <c r="D106" s="15"/>
      <c r="E106" s="15"/>
      <c r="F106" s="11"/>
      <c r="G106" s="11"/>
      <c r="H106" s="11"/>
      <c r="I106" s="11"/>
      <c r="J106" s="11"/>
      <c r="K106" s="11"/>
      <c r="L106" s="11"/>
      <c r="M106" s="11"/>
      <c r="N106" s="8" t="s">
        <v>152</v>
      </c>
    </row>
    <row r="107" spans="1:14" ht="36" x14ac:dyDescent="0.15">
      <c r="A107" s="6" t="s">
        <v>90</v>
      </c>
      <c r="B107" s="15"/>
      <c r="C107" s="15"/>
      <c r="D107" s="15"/>
      <c r="E107" s="15"/>
      <c r="F107" s="11"/>
      <c r="G107" s="11"/>
      <c r="H107" s="11"/>
      <c r="I107" s="11"/>
      <c r="J107" s="11"/>
      <c r="K107" s="11"/>
      <c r="L107" s="11"/>
      <c r="M107" s="11"/>
      <c r="N107" s="8" t="s">
        <v>152</v>
      </c>
    </row>
  </sheetData>
  <mergeCells count="8">
    <mergeCell ref="B80:B83"/>
    <mergeCell ref="B84:B87"/>
    <mergeCell ref="B56:B59"/>
    <mergeCell ref="B60:B63"/>
    <mergeCell ref="B64:B67"/>
    <mergeCell ref="B68:B71"/>
    <mergeCell ref="B72:B75"/>
    <mergeCell ref="B76:B79"/>
  </mergeCells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9"/>
  <sheetViews>
    <sheetView zoomScale="86" zoomScaleNormal="86" workbookViewId="0">
      <selection activeCell="Q23" sqref="Q23"/>
    </sheetView>
  </sheetViews>
  <sheetFormatPr baseColWidth="10" defaultColWidth="8.83203125" defaultRowHeight="13" x14ac:dyDescent="0.15"/>
  <sheetData>
    <row r="1" spans="1:14" x14ac:dyDescent="0.15">
      <c r="A1" s="5"/>
      <c r="B1" s="6">
        <v>1</v>
      </c>
      <c r="C1" s="6">
        <v>2</v>
      </c>
      <c r="D1" s="6">
        <v>3</v>
      </c>
      <c r="E1" s="6">
        <v>4</v>
      </c>
      <c r="F1" s="6">
        <v>5</v>
      </c>
      <c r="G1" s="6">
        <v>6</v>
      </c>
      <c r="H1" s="6">
        <v>7</v>
      </c>
      <c r="I1" s="6">
        <v>8</v>
      </c>
      <c r="J1" s="6">
        <v>9</v>
      </c>
      <c r="K1" s="6">
        <v>10</v>
      </c>
      <c r="L1" s="6">
        <v>11</v>
      </c>
      <c r="M1" s="6">
        <v>12</v>
      </c>
    </row>
    <row r="2" spans="1:14" ht="36" x14ac:dyDescent="0.15">
      <c r="A2" s="6" t="s">
        <v>36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8" t="s">
        <v>152</v>
      </c>
    </row>
    <row r="3" spans="1:14" ht="36" x14ac:dyDescent="0.15">
      <c r="A3" s="6" t="s">
        <v>50</v>
      </c>
      <c r="B3" s="15"/>
      <c r="C3" s="15"/>
      <c r="D3" s="11"/>
      <c r="E3" s="11"/>
      <c r="F3" s="11"/>
      <c r="G3" s="11"/>
      <c r="H3" s="11"/>
      <c r="I3" s="11"/>
      <c r="J3" s="11"/>
      <c r="K3" s="11"/>
      <c r="L3" s="11"/>
      <c r="M3" s="11"/>
      <c r="N3" s="8" t="s">
        <v>152</v>
      </c>
    </row>
    <row r="4" spans="1:14" ht="36" x14ac:dyDescent="0.15">
      <c r="A4" s="6" t="s">
        <v>53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8" t="s">
        <v>152</v>
      </c>
    </row>
    <row r="5" spans="1:14" ht="36" x14ac:dyDescent="0.15">
      <c r="A5" s="6" t="s">
        <v>66</v>
      </c>
      <c r="B5" s="15"/>
      <c r="C5" s="15"/>
      <c r="D5" s="11"/>
      <c r="E5" s="11"/>
      <c r="F5" s="11"/>
      <c r="G5" s="11"/>
      <c r="H5" s="11"/>
      <c r="I5" s="11"/>
      <c r="J5" s="11"/>
      <c r="K5" s="11"/>
      <c r="L5" s="11"/>
      <c r="M5" s="11"/>
      <c r="N5" s="8" t="s">
        <v>152</v>
      </c>
    </row>
    <row r="6" spans="1:14" ht="36" x14ac:dyDescent="0.15">
      <c r="A6" s="6" t="s">
        <v>69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8" t="s">
        <v>152</v>
      </c>
    </row>
    <row r="7" spans="1:14" ht="36" x14ac:dyDescent="0.15">
      <c r="A7" s="6" t="s">
        <v>82</v>
      </c>
      <c r="B7" s="15"/>
      <c r="C7" s="15"/>
      <c r="D7" s="11"/>
      <c r="E7" s="11"/>
      <c r="F7" s="11"/>
      <c r="G7" s="11"/>
      <c r="H7" s="11"/>
      <c r="I7" s="11"/>
      <c r="J7" s="11"/>
      <c r="K7" s="11"/>
      <c r="L7" s="11"/>
      <c r="M7" s="11"/>
      <c r="N7" s="8" t="s">
        <v>152</v>
      </c>
    </row>
    <row r="8" spans="1:14" ht="36" x14ac:dyDescent="0.15">
      <c r="A8" s="6" t="s">
        <v>85</v>
      </c>
      <c r="B8" s="15"/>
      <c r="C8" s="15"/>
      <c r="D8" s="15"/>
      <c r="E8" s="15"/>
      <c r="F8" s="11"/>
      <c r="G8" s="11"/>
      <c r="H8" s="11"/>
      <c r="I8" s="11"/>
      <c r="J8" s="11"/>
      <c r="K8" s="11"/>
      <c r="L8" s="11"/>
      <c r="M8" s="11"/>
      <c r="N8" s="8" t="s">
        <v>152</v>
      </c>
    </row>
    <row r="9" spans="1:14" ht="36" x14ac:dyDescent="0.15">
      <c r="A9" s="6" t="s">
        <v>90</v>
      </c>
      <c r="B9" s="15"/>
      <c r="C9" s="15"/>
      <c r="D9" s="15"/>
      <c r="E9" s="15"/>
      <c r="F9" s="11"/>
      <c r="G9" s="11"/>
      <c r="H9" s="11"/>
      <c r="I9" s="11"/>
      <c r="J9" s="11"/>
      <c r="K9" s="11"/>
      <c r="L9" s="11"/>
      <c r="M9" s="11"/>
      <c r="N9" s="8" t="s">
        <v>152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83AD0B-0F7F-0A48-8919-6CE9F681258C}">
  <dimension ref="A1:W47"/>
  <sheetViews>
    <sheetView tabSelected="1" topLeftCell="L5" workbookViewId="0">
      <selection activeCell="Q16" sqref="Q16:W29"/>
    </sheetView>
  </sheetViews>
  <sheetFormatPr baseColWidth="10" defaultRowHeight="13" x14ac:dyDescent="0.15"/>
  <cols>
    <col min="2" max="2" width="12" customWidth="1"/>
    <col min="10" max="10" width="10.83203125" style="31"/>
  </cols>
  <sheetData>
    <row r="1" spans="1:23" x14ac:dyDescent="0.15">
      <c r="A1" s="22" t="s">
        <v>167</v>
      </c>
      <c r="B1" s="22" t="s">
        <v>166</v>
      </c>
      <c r="C1" s="18">
        <v>0</v>
      </c>
      <c r="D1" s="10">
        <v>6.9444444444444441E-3</v>
      </c>
      <c r="E1" s="10">
        <v>1.3888888888888888E-2</v>
      </c>
      <c r="F1" s="10">
        <v>2.0833333333333332E-2</v>
      </c>
      <c r="G1" s="10">
        <v>2.7777777777777776E-2</v>
      </c>
      <c r="H1" s="10">
        <v>3.4722222222222224E-2</v>
      </c>
      <c r="I1" s="10">
        <v>4.1666666666666664E-2</v>
      </c>
      <c r="J1" s="18">
        <v>0</v>
      </c>
      <c r="K1" s="10">
        <v>6.9444444444444441E-3</v>
      </c>
      <c r="L1" s="10">
        <v>1.3888888888888888E-2</v>
      </c>
      <c r="M1" s="10">
        <v>2.0833333333333332E-2</v>
      </c>
      <c r="N1" s="10">
        <v>2.7777777777777776E-2</v>
      </c>
      <c r="O1" s="10">
        <v>3.4722222222222224E-2</v>
      </c>
      <c r="P1" s="10">
        <v>4.1666666666666664E-2</v>
      </c>
    </row>
    <row r="2" spans="1:23" x14ac:dyDescent="0.15">
      <c r="A2" s="30">
        <v>1</v>
      </c>
      <c r="B2" s="23" t="s">
        <v>138</v>
      </c>
      <c r="C2" s="19">
        <v>3157</v>
      </c>
      <c r="D2" s="11">
        <v>3115</v>
      </c>
      <c r="E2" s="11">
        <v>4053</v>
      </c>
      <c r="F2" s="11">
        <v>5346</v>
      </c>
      <c r="G2" s="11">
        <v>6698</v>
      </c>
      <c r="H2" s="11">
        <v>7497</v>
      </c>
      <c r="I2" s="11">
        <v>8020</v>
      </c>
    </row>
    <row r="3" spans="1:23" x14ac:dyDescent="0.15">
      <c r="A3" s="30"/>
      <c r="B3" s="17" t="s">
        <v>153</v>
      </c>
      <c r="C3" s="19">
        <v>3452</v>
      </c>
      <c r="D3" s="11">
        <v>4372</v>
      </c>
      <c r="E3" s="11">
        <v>7264</v>
      </c>
      <c r="F3" s="11">
        <v>11081</v>
      </c>
      <c r="G3" s="11">
        <v>12571</v>
      </c>
      <c r="H3" s="11">
        <v>12844</v>
      </c>
      <c r="I3" s="11">
        <v>13212</v>
      </c>
    </row>
    <row r="4" spans="1:23" x14ac:dyDescent="0.15">
      <c r="A4" s="30"/>
      <c r="B4" s="17" t="s">
        <v>154</v>
      </c>
      <c r="C4" s="19">
        <v>6343</v>
      </c>
      <c r="D4" s="11">
        <v>6855</v>
      </c>
      <c r="E4" s="11">
        <v>7039</v>
      </c>
      <c r="F4" s="11">
        <v>7509</v>
      </c>
      <c r="G4" s="11">
        <v>7726</v>
      </c>
      <c r="H4" s="11">
        <v>7790</v>
      </c>
      <c r="I4" s="11">
        <v>7960</v>
      </c>
    </row>
    <row r="5" spans="1:23" x14ac:dyDescent="0.15">
      <c r="A5" s="30"/>
      <c r="B5" s="17" t="s">
        <v>155</v>
      </c>
      <c r="C5" s="19">
        <v>4714</v>
      </c>
      <c r="D5" s="11">
        <v>5927</v>
      </c>
      <c r="E5" s="11">
        <v>8020</v>
      </c>
      <c r="F5" s="11">
        <v>9949</v>
      </c>
      <c r="G5" s="11">
        <v>11062</v>
      </c>
      <c r="H5" s="11">
        <v>11869</v>
      </c>
      <c r="I5" s="11">
        <v>12404</v>
      </c>
    </row>
    <row r="6" spans="1:23" x14ac:dyDescent="0.15">
      <c r="A6" s="30"/>
      <c r="B6" s="17" t="s">
        <v>156</v>
      </c>
      <c r="C6" s="19">
        <v>8052</v>
      </c>
      <c r="D6" s="11">
        <v>5443</v>
      </c>
      <c r="E6" s="11">
        <v>5226</v>
      </c>
      <c r="F6" s="11">
        <v>5105</v>
      </c>
      <c r="G6" s="11">
        <v>5099</v>
      </c>
      <c r="H6" s="11">
        <v>5177</v>
      </c>
      <c r="I6" s="11">
        <v>5162</v>
      </c>
    </row>
    <row r="7" spans="1:23" x14ac:dyDescent="0.15">
      <c r="A7" s="30"/>
      <c r="B7" s="17" t="s">
        <v>157</v>
      </c>
      <c r="C7" s="19">
        <v>5981</v>
      </c>
      <c r="D7" s="11">
        <v>6455</v>
      </c>
      <c r="E7" s="11">
        <v>9778</v>
      </c>
      <c r="F7" s="11">
        <v>9394</v>
      </c>
      <c r="G7" s="11">
        <v>9119</v>
      </c>
      <c r="H7" s="11">
        <v>10022</v>
      </c>
      <c r="I7" s="11">
        <v>9855</v>
      </c>
    </row>
    <row r="8" spans="1:23" x14ac:dyDescent="0.15">
      <c r="A8" s="30"/>
      <c r="B8" s="17" t="s">
        <v>158</v>
      </c>
      <c r="C8" s="19">
        <v>15829</v>
      </c>
      <c r="D8" s="11">
        <v>16870</v>
      </c>
      <c r="E8" s="11">
        <v>17525</v>
      </c>
      <c r="F8" s="11">
        <v>18251</v>
      </c>
      <c r="G8" s="11">
        <v>18781</v>
      </c>
      <c r="H8" s="11">
        <v>19231</v>
      </c>
      <c r="I8" s="11">
        <v>19281</v>
      </c>
    </row>
    <row r="9" spans="1:23" x14ac:dyDescent="0.15">
      <c r="A9" s="30"/>
      <c r="B9" s="17" t="s">
        <v>159</v>
      </c>
      <c r="C9" s="19">
        <v>6295</v>
      </c>
      <c r="D9" s="11">
        <v>7362</v>
      </c>
      <c r="E9" s="11">
        <v>10552</v>
      </c>
      <c r="F9" s="11">
        <v>14456</v>
      </c>
      <c r="G9" s="11">
        <v>16382</v>
      </c>
      <c r="H9" s="11">
        <v>17262</v>
      </c>
      <c r="I9" s="11">
        <v>18007</v>
      </c>
    </row>
    <row r="10" spans="1:23" x14ac:dyDescent="0.15">
      <c r="A10" s="30"/>
      <c r="B10" s="17" t="s">
        <v>160</v>
      </c>
      <c r="C10" s="19">
        <v>5781</v>
      </c>
      <c r="D10" s="11">
        <v>8607</v>
      </c>
      <c r="E10" s="11">
        <v>13885</v>
      </c>
      <c r="F10" s="11">
        <v>16425</v>
      </c>
      <c r="G10" s="11">
        <v>17567</v>
      </c>
      <c r="H10" s="11">
        <v>18118</v>
      </c>
      <c r="I10" s="11">
        <v>18466</v>
      </c>
    </row>
    <row r="11" spans="1:23" x14ac:dyDescent="0.15">
      <c r="A11" s="30"/>
      <c r="B11" s="17" t="s">
        <v>161</v>
      </c>
      <c r="C11" s="19">
        <v>1996</v>
      </c>
      <c r="D11" s="11">
        <v>2036</v>
      </c>
      <c r="E11" s="11">
        <v>1958</v>
      </c>
      <c r="F11" s="11">
        <v>1927</v>
      </c>
      <c r="G11" s="11">
        <v>1954</v>
      </c>
      <c r="H11" s="11">
        <v>1923</v>
      </c>
      <c r="I11" s="11">
        <v>1925</v>
      </c>
    </row>
    <row r="12" spans="1:23" x14ac:dyDescent="0.15">
      <c r="A12" s="30"/>
      <c r="B12" s="17" t="s">
        <v>162</v>
      </c>
      <c r="C12" s="19">
        <v>26592</v>
      </c>
      <c r="D12" s="11">
        <v>23707</v>
      </c>
      <c r="E12" s="11">
        <v>22258</v>
      </c>
      <c r="F12" s="11">
        <v>21377</v>
      </c>
      <c r="G12" s="11">
        <v>20921</v>
      </c>
      <c r="H12" s="11">
        <v>20704</v>
      </c>
      <c r="I12" s="11">
        <v>20461</v>
      </c>
    </row>
    <row r="13" spans="1:23" x14ac:dyDescent="0.15">
      <c r="A13" s="30"/>
      <c r="B13" s="17" t="s">
        <v>163</v>
      </c>
      <c r="C13" s="19">
        <v>1735</v>
      </c>
      <c r="D13" s="11">
        <v>1564</v>
      </c>
      <c r="E13" s="11">
        <v>1569</v>
      </c>
      <c r="F13" s="11">
        <v>1587</v>
      </c>
      <c r="G13" s="11">
        <v>1592</v>
      </c>
      <c r="H13" s="11">
        <v>1601</v>
      </c>
      <c r="I13" s="11">
        <v>1602</v>
      </c>
    </row>
    <row r="14" spans="1:23" x14ac:dyDescent="0.15">
      <c r="A14" s="30"/>
      <c r="B14" s="17" t="s">
        <v>164</v>
      </c>
      <c r="C14" s="19">
        <v>4204</v>
      </c>
      <c r="D14" s="11">
        <v>3892</v>
      </c>
      <c r="E14" s="11">
        <v>3947</v>
      </c>
      <c r="F14" s="11">
        <v>4029</v>
      </c>
      <c r="G14" s="11">
        <v>3997</v>
      </c>
      <c r="H14" s="11">
        <v>3974</v>
      </c>
      <c r="I14" s="11">
        <v>4035</v>
      </c>
      <c r="J14" s="44" t="s">
        <v>174</v>
      </c>
      <c r="K14" s="41"/>
      <c r="L14" s="41"/>
      <c r="M14" s="41"/>
      <c r="N14" s="41"/>
      <c r="O14" s="41"/>
      <c r="P14" s="41"/>
      <c r="Q14" s="46" t="s">
        <v>175</v>
      </c>
      <c r="R14" s="45"/>
      <c r="S14" s="45"/>
      <c r="T14" s="45"/>
      <c r="U14" s="45"/>
      <c r="V14" s="45"/>
      <c r="W14" s="45"/>
    </row>
    <row r="15" spans="1:23" x14ac:dyDescent="0.15">
      <c r="A15" s="34"/>
      <c r="B15" s="35" t="s">
        <v>165</v>
      </c>
      <c r="C15" s="20">
        <v>4625</v>
      </c>
      <c r="D15" s="12">
        <v>4249</v>
      </c>
      <c r="E15" s="12">
        <v>4116</v>
      </c>
      <c r="F15" s="12">
        <v>3928</v>
      </c>
      <c r="G15" s="12">
        <v>3825</v>
      </c>
      <c r="H15" s="12">
        <v>3780</v>
      </c>
      <c r="I15" s="12">
        <v>3681</v>
      </c>
      <c r="J15" s="42"/>
      <c r="K15" s="43"/>
      <c r="L15" s="43"/>
      <c r="M15" s="43"/>
      <c r="N15" s="43"/>
      <c r="O15" s="43"/>
      <c r="P15" s="43"/>
      <c r="Q15" s="45"/>
      <c r="R15" s="45"/>
      <c r="S15" s="45"/>
      <c r="T15" s="45"/>
      <c r="U15" s="45"/>
      <c r="V15" s="45"/>
      <c r="W15" s="45"/>
    </row>
    <row r="16" spans="1:23" x14ac:dyDescent="0.15">
      <c r="A16" s="32">
        <v>2</v>
      </c>
      <c r="B16" s="33" t="s">
        <v>138</v>
      </c>
      <c r="C16" s="39">
        <v>3532</v>
      </c>
      <c r="D16" s="39">
        <v>3418</v>
      </c>
      <c r="E16" s="39">
        <v>3427</v>
      </c>
      <c r="F16" s="39">
        <v>3497</v>
      </c>
      <c r="G16" s="39">
        <v>3581</v>
      </c>
      <c r="H16" s="39">
        <v>3637</v>
      </c>
      <c r="I16" s="39">
        <v>3626</v>
      </c>
      <c r="J16" s="40">
        <f>($C$45-C16)/$C$45%</f>
        <v>83.392500293875628</v>
      </c>
      <c r="K16" s="40">
        <f>($D$45-D16)/$D$45%</f>
        <v>84.392337724605582</v>
      </c>
      <c r="L16" s="40">
        <f>($E$45-E16)/$E$45%</f>
        <v>84.408553230209279</v>
      </c>
      <c r="M16" s="40">
        <f>($F$45-F16)/$F$45%</f>
        <v>84.368155200929777</v>
      </c>
      <c r="N16" s="40">
        <f>($G$45-G16)/$G$45%</f>
        <v>83.944583931133437</v>
      </c>
      <c r="O16" s="40">
        <f>($H$45-H16)/$H$45%</f>
        <v>83.693142331920996</v>
      </c>
      <c r="P16" s="40">
        <f>($I$45-I16)/$I$45%</f>
        <v>83.790066610040682</v>
      </c>
      <c r="Q16" s="31">
        <f>C16/$C$45%</f>
        <v>16.607499706124369</v>
      </c>
      <c r="R16" s="31">
        <f>D16/$D$45%</f>
        <v>15.607662275394414</v>
      </c>
      <c r="S16" s="31">
        <f>E16/$E$45%</f>
        <v>15.591446769790718</v>
      </c>
      <c r="T16" s="31">
        <f>F16/$F$45%</f>
        <v>15.631844799070224</v>
      </c>
      <c r="U16" s="31">
        <f>G16/$G$45%</f>
        <v>16.05541606886657</v>
      </c>
      <c r="V16" s="31">
        <f>H16/$H$45%</f>
        <v>16.306857668079001</v>
      </c>
      <c r="W16" s="31">
        <f>I16/$I$45%</f>
        <v>16.209933389959318</v>
      </c>
    </row>
    <row r="17" spans="1:23" x14ac:dyDescent="0.15">
      <c r="A17" s="32"/>
      <c r="B17" s="33" t="s">
        <v>153</v>
      </c>
      <c r="C17" s="39">
        <v>2762</v>
      </c>
      <c r="D17" s="39">
        <v>2647</v>
      </c>
      <c r="E17" s="39">
        <v>2663</v>
      </c>
      <c r="F17" s="39">
        <v>2697</v>
      </c>
      <c r="G17" s="39">
        <v>2699</v>
      </c>
      <c r="H17" s="39">
        <v>2782</v>
      </c>
      <c r="I17" s="39">
        <v>2790</v>
      </c>
      <c r="J17" s="40">
        <f t="shared" ref="J17:J29" si="0">($C$45-C17)/$C$45%</f>
        <v>87.013048078053359</v>
      </c>
      <c r="K17" s="40">
        <f t="shared" ref="K17:K29" si="1">($D$45-D17)/$D$45%</f>
        <v>87.912966049453189</v>
      </c>
      <c r="L17" s="40">
        <f t="shared" ref="L17:L29" si="2">($E$45-E17)/$E$45%</f>
        <v>87.884440400363957</v>
      </c>
      <c r="M17" s="40">
        <f t="shared" ref="M17:M29" si="3">($F$45-F17)/$F$45%</f>
        <v>87.9442134906799</v>
      </c>
      <c r="N17" s="40">
        <f t="shared" ref="N17:N29" si="4">($G$45-G17)/$G$45%</f>
        <v>87.899031563845057</v>
      </c>
      <c r="O17" s="40">
        <f t="shared" ref="O17:O29" si="5">($H$45-H17)/$H$45%</f>
        <v>87.526621382294266</v>
      </c>
      <c r="P17" s="40">
        <f t="shared" ref="P17:P29" si="6">($I$45-I17)/$I$45%</f>
        <v>87.527381644239796</v>
      </c>
      <c r="Q17" s="31">
        <f t="shared" ref="Q17:Q29" si="7">C17/$C$45%</f>
        <v>12.986951921946632</v>
      </c>
      <c r="R17" s="31">
        <f t="shared" ref="R17:R29" si="8">D17/$D$45%</f>
        <v>12.087033950546816</v>
      </c>
      <c r="S17" s="31">
        <f t="shared" ref="S17:S29" si="9">E17/$E$45%</f>
        <v>12.115559599636033</v>
      </c>
      <c r="T17" s="31">
        <f t="shared" ref="T17:T29" si="10">F17/$F$45%</f>
        <v>12.055786509320102</v>
      </c>
      <c r="U17" s="31">
        <f t="shared" ref="U17:U29" si="11">G17/$G$45%</f>
        <v>12.10096843615495</v>
      </c>
      <c r="V17" s="31">
        <f t="shared" ref="V17:V29" si="12">H17/$H$45%</f>
        <v>12.473378617705741</v>
      </c>
      <c r="W17" s="31">
        <f t="shared" ref="W17:W29" si="13">I17/$I$45%</f>
        <v>12.472618355760204</v>
      </c>
    </row>
    <row r="18" spans="1:23" x14ac:dyDescent="0.15">
      <c r="A18" s="32"/>
      <c r="B18" s="33" t="s">
        <v>154</v>
      </c>
      <c r="C18" s="39">
        <v>7852</v>
      </c>
      <c r="D18" s="39">
        <v>7752</v>
      </c>
      <c r="E18" s="39">
        <v>7742</v>
      </c>
      <c r="F18" s="39">
        <v>7387</v>
      </c>
      <c r="G18" s="39">
        <v>7549</v>
      </c>
      <c r="H18" s="39">
        <v>7356</v>
      </c>
      <c r="I18" s="39">
        <v>7194</v>
      </c>
      <c r="J18" s="40">
        <f t="shared" si="0"/>
        <v>63.07981662160573</v>
      </c>
      <c r="K18" s="40">
        <f t="shared" si="1"/>
        <v>64.601931550948649</v>
      </c>
      <c r="L18" s="40">
        <f t="shared" si="2"/>
        <v>64.777070063694268</v>
      </c>
      <c r="M18" s="40">
        <f t="shared" si="3"/>
        <v>66.979571767019806</v>
      </c>
      <c r="N18" s="40">
        <f t="shared" si="4"/>
        <v>66.154053084648496</v>
      </c>
      <c r="O18" s="40">
        <f t="shared" si="5"/>
        <v>67.018629363104452</v>
      </c>
      <c r="P18" s="40">
        <f t="shared" si="6"/>
        <v>67.839420626760244</v>
      </c>
      <c r="Q18" s="31">
        <f t="shared" si="7"/>
        <v>36.920183378394263</v>
      </c>
      <c r="R18" s="31">
        <f t="shared" si="8"/>
        <v>35.398068449051344</v>
      </c>
      <c r="S18" s="31">
        <f t="shared" si="9"/>
        <v>35.222929936305732</v>
      </c>
      <c r="T18" s="31">
        <f t="shared" si="10"/>
        <v>33.020428232980194</v>
      </c>
      <c r="U18" s="31">
        <f t="shared" si="11"/>
        <v>33.845946915351504</v>
      </c>
      <c r="V18" s="31">
        <f t="shared" si="12"/>
        <v>32.981370636895555</v>
      </c>
      <c r="W18" s="31">
        <f t="shared" si="13"/>
        <v>32.160579373239749</v>
      </c>
    </row>
    <row r="19" spans="1:23" x14ac:dyDescent="0.15">
      <c r="A19" s="32"/>
      <c r="B19" s="33" t="s">
        <v>155</v>
      </c>
      <c r="C19" s="39">
        <v>5426</v>
      </c>
      <c r="D19" s="39">
        <v>5567</v>
      </c>
      <c r="E19" s="39">
        <v>5825</v>
      </c>
      <c r="F19" s="39">
        <v>5900</v>
      </c>
      <c r="G19" s="39">
        <v>6052</v>
      </c>
      <c r="H19" s="39">
        <v>6319</v>
      </c>
      <c r="I19" s="39">
        <v>6378</v>
      </c>
      <c r="J19" s="40">
        <f t="shared" si="0"/>
        <v>74.486893146820265</v>
      </c>
      <c r="K19" s="40">
        <f t="shared" si="1"/>
        <v>74.579328295166562</v>
      </c>
      <c r="L19" s="40">
        <f t="shared" si="2"/>
        <v>73.498635122838934</v>
      </c>
      <c r="M19" s="40">
        <f t="shared" si="3"/>
        <v>73.626570113092839</v>
      </c>
      <c r="N19" s="40">
        <f t="shared" si="4"/>
        <v>72.865853658536594</v>
      </c>
      <c r="O19" s="40">
        <f t="shared" si="5"/>
        <v>71.668123837065934</v>
      </c>
      <c r="P19" s="40">
        <f t="shared" si="6"/>
        <v>71.487326210380445</v>
      </c>
      <c r="Q19" s="31">
        <f t="shared" si="7"/>
        <v>25.513106853179732</v>
      </c>
      <c r="R19" s="31">
        <f t="shared" si="8"/>
        <v>25.420671704833442</v>
      </c>
      <c r="S19" s="31">
        <f t="shared" si="9"/>
        <v>26.501364877161055</v>
      </c>
      <c r="T19" s="31">
        <f t="shared" si="10"/>
        <v>26.373429886907157</v>
      </c>
      <c r="U19" s="31">
        <f t="shared" si="11"/>
        <v>27.134146341463417</v>
      </c>
      <c r="V19" s="31">
        <f t="shared" si="12"/>
        <v>28.331876162934069</v>
      </c>
      <c r="W19" s="31">
        <f t="shared" si="13"/>
        <v>28.512673789619562</v>
      </c>
    </row>
    <row r="20" spans="1:23" x14ac:dyDescent="0.15">
      <c r="A20" s="32"/>
      <c r="B20" s="33" t="s">
        <v>156</v>
      </c>
      <c r="C20" s="39">
        <v>5928</v>
      </c>
      <c r="D20" s="39">
        <v>5576</v>
      </c>
      <c r="E20" s="39">
        <v>5447</v>
      </c>
      <c r="F20" s="39">
        <v>5293</v>
      </c>
      <c r="G20" s="39">
        <v>4905</v>
      </c>
      <c r="H20" s="39">
        <v>4754</v>
      </c>
      <c r="I20" s="39">
        <v>4666</v>
      </c>
      <c r="J20" s="40">
        <f t="shared" si="0"/>
        <v>72.126484071940752</v>
      </c>
      <c r="K20" s="40">
        <f t="shared" si="1"/>
        <v>74.538231466471842</v>
      </c>
      <c r="L20" s="40">
        <f t="shared" si="2"/>
        <v>75.218380345768878</v>
      </c>
      <c r="M20" s="40">
        <f t="shared" si="3"/>
        <v>76.339904340440739</v>
      </c>
      <c r="N20" s="40">
        <f t="shared" si="4"/>
        <v>78.008428981348644</v>
      </c>
      <c r="O20" s="40">
        <f t="shared" si="5"/>
        <v>78.684959759678975</v>
      </c>
      <c r="P20" s="40">
        <f t="shared" si="6"/>
        <v>79.140775179936526</v>
      </c>
      <c r="Q20" s="31">
        <f t="shared" si="7"/>
        <v>27.873515928059245</v>
      </c>
      <c r="R20" s="31">
        <f t="shared" si="8"/>
        <v>25.461768533528161</v>
      </c>
      <c r="S20" s="31">
        <f t="shared" si="9"/>
        <v>24.781619654231118</v>
      </c>
      <c r="T20" s="31">
        <f t="shared" si="10"/>
        <v>23.66009565955925</v>
      </c>
      <c r="U20" s="31">
        <f t="shared" si="11"/>
        <v>21.991571018651364</v>
      </c>
      <c r="V20" s="31">
        <f t="shared" si="12"/>
        <v>21.315040240321025</v>
      </c>
      <c r="W20" s="31">
        <f t="shared" si="13"/>
        <v>20.859224820063481</v>
      </c>
    </row>
    <row r="21" spans="1:23" x14ac:dyDescent="0.15">
      <c r="A21" s="32"/>
      <c r="B21" s="33" t="s">
        <v>157</v>
      </c>
      <c r="C21" s="39">
        <v>7993</v>
      </c>
      <c r="D21" s="39">
        <v>7969</v>
      </c>
      <c r="E21" s="39">
        <v>7912</v>
      </c>
      <c r="F21" s="39">
        <v>7849</v>
      </c>
      <c r="G21" s="39">
        <v>7961</v>
      </c>
      <c r="H21" s="39">
        <v>7546</v>
      </c>
      <c r="I21" s="39">
        <v>7340</v>
      </c>
      <c r="J21" s="40">
        <f t="shared" si="0"/>
        <v>62.416833196191369</v>
      </c>
      <c r="K21" s="40">
        <f t="shared" si="1"/>
        <v>63.611041347975977</v>
      </c>
      <c r="L21" s="40">
        <f t="shared" si="2"/>
        <v>64.003639672429472</v>
      </c>
      <c r="M21" s="40">
        <f t="shared" si="3"/>
        <v>64.914398104689099</v>
      </c>
      <c r="N21" s="40">
        <f t="shared" si="4"/>
        <v>64.306850789096131</v>
      </c>
      <c r="O21" s="40">
        <f t="shared" si="5"/>
        <v>66.166745129688167</v>
      </c>
      <c r="P21" s="40">
        <f t="shared" si="6"/>
        <v>67.186731637534095</v>
      </c>
      <c r="Q21" s="31">
        <f t="shared" si="7"/>
        <v>37.583166803808624</v>
      </c>
      <c r="R21" s="31">
        <f t="shared" si="8"/>
        <v>36.388958652024016</v>
      </c>
      <c r="S21" s="31">
        <f t="shared" si="9"/>
        <v>35.996360327570514</v>
      </c>
      <c r="T21" s="31">
        <f t="shared" si="10"/>
        <v>35.085601895310894</v>
      </c>
      <c r="U21" s="31">
        <f t="shared" si="11"/>
        <v>35.693149210903876</v>
      </c>
      <c r="V21" s="31">
        <f t="shared" si="12"/>
        <v>33.833254870311833</v>
      </c>
      <c r="W21" s="31">
        <f t="shared" si="13"/>
        <v>32.813268362465912</v>
      </c>
    </row>
    <row r="22" spans="1:23" x14ac:dyDescent="0.15">
      <c r="A22" s="32"/>
      <c r="B22" s="33" t="s">
        <v>158</v>
      </c>
      <c r="C22" s="39">
        <v>22442</v>
      </c>
      <c r="D22" s="39">
        <v>25677</v>
      </c>
      <c r="E22" s="39">
        <v>28548</v>
      </c>
      <c r="F22" s="39">
        <v>29025</v>
      </c>
      <c r="G22" s="39">
        <v>28429</v>
      </c>
      <c r="H22" s="39">
        <v>28241</v>
      </c>
      <c r="I22" s="39">
        <v>28026</v>
      </c>
      <c r="J22" s="40">
        <f t="shared" si="0"/>
        <v>-5.5225108733983772</v>
      </c>
      <c r="K22" s="40">
        <f t="shared" si="1"/>
        <v>-17.249252266033469</v>
      </c>
      <c r="L22" s="40">
        <f t="shared" si="2"/>
        <v>-29.881710646041856</v>
      </c>
      <c r="M22" s="40">
        <f t="shared" si="3"/>
        <v>-29.743864824996646</v>
      </c>
      <c r="N22" s="40">
        <f t="shared" si="4"/>
        <v>-27.461441893830703</v>
      </c>
      <c r="O22" s="40">
        <f t="shared" si="5"/>
        <v>-26.621382294258748</v>
      </c>
      <c r="P22" s="40">
        <f t="shared" si="6"/>
        <v>-25.289463096249275</v>
      </c>
      <c r="Q22" s="31">
        <f t="shared" si="7"/>
        <v>105.52251087339837</v>
      </c>
      <c r="R22" s="31">
        <f t="shared" si="8"/>
        <v>117.24925226603347</v>
      </c>
      <c r="S22" s="31">
        <f t="shared" si="9"/>
        <v>129.88171064604185</v>
      </c>
      <c r="T22" s="31">
        <f t="shared" si="10"/>
        <v>129.74386482499665</v>
      </c>
      <c r="U22" s="31">
        <f t="shared" si="11"/>
        <v>127.46144189383071</v>
      </c>
      <c r="V22" s="31">
        <f t="shared" si="12"/>
        <v>126.62138229425875</v>
      </c>
      <c r="W22" s="31">
        <f t="shared" si="13"/>
        <v>125.28946309624928</v>
      </c>
    </row>
    <row r="23" spans="1:23" x14ac:dyDescent="0.15">
      <c r="A23" s="32"/>
      <c r="B23" s="33" t="s">
        <v>159</v>
      </c>
      <c r="C23" s="39">
        <v>8109</v>
      </c>
      <c r="D23" s="39">
        <v>8294</v>
      </c>
      <c r="E23" s="39">
        <v>8289</v>
      </c>
      <c r="F23" s="39">
        <v>8452</v>
      </c>
      <c r="G23" s="39">
        <v>8709</v>
      </c>
      <c r="H23" s="39">
        <v>8686</v>
      </c>
      <c r="I23" s="39">
        <v>8796</v>
      </c>
      <c r="J23" s="40">
        <f t="shared" si="0"/>
        <v>61.871400023510049</v>
      </c>
      <c r="K23" s="40">
        <f t="shared" si="1"/>
        <v>62.126989200666678</v>
      </c>
      <c r="L23" s="40">
        <f t="shared" si="2"/>
        <v>62.288444040036396</v>
      </c>
      <c r="M23" s="40">
        <f t="shared" si="3"/>
        <v>62.218944168789946</v>
      </c>
      <c r="N23" s="40">
        <f t="shared" si="4"/>
        <v>60.95319225251076</v>
      </c>
      <c r="O23" s="40">
        <f t="shared" si="5"/>
        <v>61.055439729190489</v>
      </c>
      <c r="P23" s="40">
        <f t="shared" si="6"/>
        <v>60.677723635388261</v>
      </c>
      <c r="Q23" s="31">
        <f t="shared" si="7"/>
        <v>38.128599976489944</v>
      </c>
      <c r="R23" s="31">
        <f t="shared" si="8"/>
        <v>37.873010799333315</v>
      </c>
      <c r="S23" s="31">
        <f t="shared" si="9"/>
        <v>37.711555959963604</v>
      </c>
      <c r="T23" s="31">
        <f t="shared" si="10"/>
        <v>37.781055831210047</v>
      </c>
      <c r="U23" s="31">
        <f t="shared" si="11"/>
        <v>39.04680774748924</v>
      </c>
      <c r="V23" s="31">
        <f t="shared" si="12"/>
        <v>38.944560270809518</v>
      </c>
      <c r="W23" s="31">
        <f t="shared" si="13"/>
        <v>39.322276364611739</v>
      </c>
    </row>
    <row r="24" spans="1:23" x14ac:dyDescent="0.15">
      <c r="A24" s="32"/>
      <c r="B24" s="33" t="s">
        <v>160</v>
      </c>
      <c r="C24" s="39">
        <v>4319</v>
      </c>
      <c r="D24" s="39">
        <v>4588</v>
      </c>
      <c r="E24" s="39">
        <v>5042</v>
      </c>
      <c r="F24" s="39">
        <v>5451</v>
      </c>
      <c r="G24" s="39">
        <v>5575</v>
      </c>
      <c r="H24" s="39">
        <v>5683</v>
      </c>
      <c r="I24" s="39">
        <v>5823</v>
      </c>
      <c r="J24" s="40">
        <f t="shared" si="0"/>
        <v>79.692018337839428</v>
      </c>
      <c r="K24" s="40">
        <f t="shared" si="1"/>
        <v>79.0497499942921</v>
      </c>
      <c r="L24" s="40">
        <f t="shared" si="2"/>
        <v>77.060964513193809</v>
      </c>
      <c r="M24" s="40">
        <f t="shared" si="3"/>
        <v>75.633632828215099</v>
      </c>
      <c r="N24" s="40">
        <f t="shared" si="4"/>
        <v>75.004483500717356</v>
      </c>
      <c r="O24" s="40">
        <f t="shared" si="5"/>
        <v>74.519694218396211</v>
      </c>
      <c r="P24" s="40">
        <f t="shared" si="6"/>
        <v>73.968438463945645</v>
      </c>
      <c r="Q24" s="31">
        <f t="shared" si="7"/>
        <v>20.307981662160572</v>
      </c>
      <c r="R24" s="31">
        <f t="shared" si="8"/>
        <v>20.950250005707893</v>
      </c>
      <c r="S24" s="31">
        <f t="shared" si="9"/>
        <v>22.939035486806187</v>
      </c>
      <c r="T24" s="31">
        <f t="shared" si="10"/>
        <v>24.366367171784898</v>
      </c>
      <c r="U24" s="31">
        <f t="shared" si="11"/>
        <v>24.99551649928264</v>
      </c>
      <c r="V24" s="31">
        <f t="shared" si="12"/>
        <v>25.480305781603786</v>
      </c>
      <c r="W24" s="31">
        <f t="shared" si="13"/>
        <v>26.031561536054362</v>
      </c>
    </row>
    <row r="25" spans="1:23" x14ac:dyDescent="0.15">
      <c r="A25" s="32"/>
      <c r="B25" s="33" t="s">
        <v>161</v>
      </c>
      <c r="C25" s="39">
        <v>2303</v>
      </c>
      <c r="D25" s="39">
        <v>2704</v>
      </c>
      <c r="E25" s="39">
        <v>3277</v>
      </c>
      <c r="F25" s="39">
        <v>3820</v>
      </c>
      <c r="G25" s="39">
        <v>4025</v>
      </c>
      <c r="H25" s="39">
        <v>4252</v>
      </c>
      <c r="I25" s="39">
        <v>4313</v>
      </c>
      <c r="J25" s="40">
        <f t="shared" si="0"/>
        <v>89.171270718232037</v>
      </c>
      <c r="K25" s="40">
        <f t="shared" si="1"/>
        <v>87.652686134386627</v>
      </c>
      <c r="L25" s="40">
        <f t="shared" si="2"/>
        <v>85.090991810737023</v>
      </c>
      <c r="M25" s="40">
        <f t="shared" si="3"/>
        <v>82.924321666443163</v>
      </c>
      <c r="N25" s="40">
        <f t="shared" si="4"/>
        <v>81.953909612625537</v>
      </c>
      <c r="O25" s="40">
        <f t="shared" si="5"/>
        <v>80.935727576389354</v>
      </c>
      <c r="P25" s="40">
        <f t="shared" si="6"/>
        <v>80.71885198265457</v>
      </c>
      <c r="Q25" s="31">
        <f t="shared" si="7"/>
        <v>10.828729281767956</v>
      </c>
      <c r="R25" s="31">
        <f t="shared" si="8"/>
        <v>12.347313865613369</v>
      </c>
      <c r="S25" s="31">
        <f t="shared" si="9"/>
        <v>14.909008189262966</v>
      </c>
      <c r="T25" s="31">
        <f t="shared" si="10"/>
        <v>17.075678333556837</v>
      </c>
      <c r="U25" s="31">
        <f t="shared" si="11"/>
        <v>18.046090387374463</v>
      </c>
      <c r="V25" s="31">
        <f t="shared" si="12"/>
        <v>19.064272423610646</v>
      </c>
      <c r="W25" s="31">
        <f t="shared" si="13"/>
        <v>19.281148017345433</v>
      </c>
    </row>
    <row r="26" spans="1:23" x14ac:dyDescent="0.15">
      <c r="A26" s="32"/>
      <c r="B26" s="33" t="s">
        <v>162</v>
      </c>
      <c r="C26" s="39">
        <v>38947</v>
      </c>
      <c r="D26" s="39">
        <v>33096</v>
      </c>
      <c r="E26" s="39">
        <v>31564</v>
      </c>
      <c r="F26" s="39">
        <v>29501</v>
      </c>
      <c r="G26" s="39">
        <v>28351</v>
      </c>
      <c r="H26" s="39">
        <v>27861</v>
      </c>
      <c r="I26" s="39">
        <v>27963</v>
      </c>
      <c r="J26" s="40">
        <f t="shared" si="0"/>
        <v>-83.129187727753617</v>
      </c>
      <c r="K26" s="40">
        <f t="shared" si="1"/>
        <v>-51.126738053380215</v>
      </c>
      <c r="L26" s="40">
        <f t="shared" si="2"/>
        <v>-43.603275705186533</v>
      </c>
      <c r="M26" s="40">
        <f t="shared" si="3"/>
        <v>-31.87161950739797</v>
      </c>
      <c r="N26" s="40">
        <f t="shared" si="4"/>
        <v>-27.111728837876615</v>
      </c>
      <c r="O26" s="40">
        <f t="shared" si="5"/>
        <v>-24.917613827426187</v>
      </c>
      <c r="P26" s="40">
        <f t="shared" si="6"/>
        <v>-25.007823326925656</v>
      </c>
      <c r="Q26" s="31">
        <f t="shared" si="7"/>
        <v>183.12918772775362</v>
      </c>
      <c r="R26" s="31">
        <f t="shared" si="8"/>
        <v>151.12673805338022</v>
      </c>
      <c r="S26" s="31">
        <f t="shared" si="9"/>
        <v>143.60327570518652</v>
      </c>
      <c r="T26" s="31">
        <f t="shared" si="10"/>
        <v>131.87161950739795</v>
      </c>
      <c r="U26" s="31">
        <f t="shared" si="11"/>
        <v>127.11172883787661</v>
      </c>
      <c r="V26" s="31">
        <f t="shared" si="12"/>
        <v>124.91761382742619</v>
      </c>
      <c r="W26" s="31">
        <f t="shared" si="13"/>
        <v>125.00782332692566</v>
      </c>
    </row>
    <row r="27" spans="1:23" x14ac:dyDescent="0.15">
      <c r="A27" s="32"/>
      <c r="B27" s="33" t="s">
        <v>163</v>
      </c>
      <c r="C27" s="39">
        <v>1924</v>
      </c>
      <c r="D27" s="39">
        <v>1703</v>
      </c>
      <c r="E27" s="39">
        <v>1621</v>
      </c>
      <c r="F27" s="39">
        <v>1615</v>
      </c>
      <c r="G27" s="39">
        <v>1646</v>
      </c>
      <c r="H27" s="39">
        <v>1619</v>
      </c>
      <c r="I27" s="39">
        <v>1621</v>
      </c>
      <c r="J27" s="40">
        <f t="shared" si="0"/>
        <v>90.953332549664978</v>
      </c>
      <c r="K27" s="40">
        <f t="shared" si="1"/>
        <v>92.223566748099273</v>
      </c>
      <c r="L27" s="40">
        <f t="shared" si="2"/>
        <v>92.625113739763421</v>
      </c>
      <c r="M27" s="40">
        <f t="shared" si="3"/>
        <v>92.780832327566941</v>
      </c>
      <c r="N27" s="40">
        <f t="shared" si="4"/>
        <v>92.620157819225255</v>
      </c>
      <c r="O27" s="40">
        <f t="shared" si="5"/>
        <v>92.7410496110476</v>
      </c>
      <c r="P27" s="40">
        <f t="shared" si="6"/>
        <v>92.753364030578027</v>
      </c>
      <c r="Q27" s="31">
        <f t="shared" si="7"/>
        <v>9.0466674503350184</v>
      </c>
      <c r="R27" s="31">
        <f t="shared" si="8"/>
        <v>7.7764332519007278</v>
      </c>
      <c r="S27" s="31">
        <f t="shared" si="9"/>
        <v>7.3748862602365781</v>
      </c>
      <c r="T27" s="31">
        <f t="shared" si="10"/>
        <v>7.21916767243306</v>
      </c>
      <c r="U27" s="31">
        <f t="shared" si="11"/>
        <v>7.379842180774749</v>
      </c>
      <c r="V27" s="31">
        <f t="shared" si="12"/>
        <v>7.2589503889524067</v>
      </c>
      <c r="W27" s="31">
        <f t="shared" si="13"/>
        <v>7.246635969421968</v>
      </c>
    </row>
    <row r="28" spans="1:23" x14ac:dyDescent="0.15">
      <c r="A28" s="32"/>
      <c r="B28" s="33" t="s">
        <v>164</v>
      </c>
      <c r="C28" s="39">
        <v>3976</v>
      </c>
      <c r="D28" s="39">
        <v>3683</v>
      </c>
      <c r="E28" s="39">
        <v>3618</v>
      </c>
      <c r="F28" s="39">
        <v>3458</v>
      </c>
      <c r="G28" s="39">
        <v>3381</v>
      </c>
      <c r="H28" s="39">
        <v>3438</v>
      </c>
      <c r="I28" s="39">
        <v>3438</v>
      </c>
      <c r="J28" s="40">
        <f t="shared" si="0"/>
        <v>81.304807805336779</v>
      </c>
      <c r="K28" s="40">
        <f t="shared" si="1"/>
        <v>83.182264435261075</v>
      </c>
      <c r="L28" s="40">
        <f t="shared" si="2"/>
        <v>83.539581437670606</v>
      </c>
      <c r="M28" s="40">
        <f t="shared" si="3"/>
        <v>84.542488042555092</v>
      </c>
      <c r="N28" s="40">
        <f t="shared" si="4"/>
        <v>84.841284074605454</v>
      </c>
      <c r="O28" s="40">
        <f t="shared" si="5"/>
        <v>84.585378976393841</v>
      </c>
      <c r="P28" s="40">
        <f t="shared" si="6"/>
        <v>84.630515445482587</v>
      </c>
      <c r="Q28" s="31">
        <f t="shared" si="7"/>
        <v>18.695192194663218</v>
      </c>
      <c r="R28" s="31">
        <f t="shared" si="8"/>
        <v>16.817735564738921</v>
      </c>
      <c r="S28" s="31">
        <f t="shared" si="9"/>
        <v>16.460418562329391</v>
      </c>
      <c r="T28" s="31">
        <f t="shared" si="10"/>
        <v>15.457511957444906</v>
      </c>
      <c r="U28" s="31">
        <f t="shared" si="11"/>
        <v>15.158715925394549</v>
      </c>
      <c r="V28" s="31">
        <f t="shared" si="12"/>
        <v>15.414621023606161</v>
      </c>
      <c r="W28" s="31">
        <f t="shared" si="13"/>
        <v>15.369484554517413</v>
      </c>
    </row>
    <row r="29" spans="1:23" x14ac:dyDescent="0.15">
      <c r="A29" s="32"/>
      <c r="B29" s="33" t="s">
        <v>165</v>
      </c>
      <c r="C29" s="39">
        <v>4556</v>
      </c>
      <c r="D29" s="39">
        <v>4060</v>
      </c>
      <c r="E29" s="39">
        <v>3718</v>
      </c>
      <c r="F29" s="39">
        <v>3606</v>
      </c>
      <c r="G29" s="39">
        <v>3457</v>
      </c>
      <c r="H29" s="39">
        <v>3460</v>
      </c>
      <c r="I29" s="39">
        <v>3465</v>
      </c>
      <c r="J29" s="40">
        <f t="shared" si="0"/>
        <v>78.577641941930167</v>
      </c>
      <c r="K29" s="40">
        <f t="shared" si="1"/>
        <v>81.460763944382293</v>
      </c>
      <c r="L29" s="40">
        <f t="shared" si="2"/>
        <v>83.084622383985433</v>
      </c>
      <c r="M29" s="40">
        <f t="shared" si="3"/>
        <v>83.880917258951314</v>
      </c>
      <c r="N29" s="40">
        <f t="shared" si="4"/>
        <v>84.500538020086083</v>
      </c>
      <c r="O29" s="40">
        <f t="shared" si="5"/>
        <v>84.486739749366691</v>
      </c>
      <c r="P29" s="40">
        <f t="shared" si="6"/>
        <v>84.509812687201034</v>
      </c>
      <c r="Q29" s="31">
        <f t="shared" si="7"/>
        <v>21.422358058069825</v>
      </c>
      <c r="R29" s="31">
        <f t="shared" si="8"/>
        <v>18.539236055617707</v>
      </c>
      <c r="S29" s="31">
        <f t="shared" si="9"/>
        <v>16.915377616014556</v>
      </c>
      <c r="T29" s="31">
        <f t="shared" si="10"/>
        <v>16.119082741048679</v>
      </c>
      <c r="U29" s="31">
        <f t="shared" si="11"/>
        <v>15.499461979913917</v>
      </c>
      <c r="V29" s="31">
        <f t="shared" si="12"/>
        <v>15.513260250633309</v>
      </c>
      <c r="W29" s="31">
        <f t="shared" si="13"/>
        <v>15.490187312798962</v>
      </c>
    </row>
    <row r="30" spans="1:23" x14ac:dyDescent="0.15">
      <c r="A30" s="36">
        <v>5</v>
      </c>
      <c r="B30" s="37" t="s">
        <v>138</v>
      </c>
      <c r="C30" s="38">
        <v>6857</v>
      </c>
      <c r="D30" s="14">
        <v>6404</v>
      </c>
      <c r="E30" s="14">
        <v>6048</v>
      </c>
      <c r="F30" s="14">
        <v>5932</v>
      </c>
      <c r="G30" s="14">
        <v>5744</v>
      </c>
      <c r="H30" s="14">
        <v>5734</v>
      </c>
      <c r="I30" s="14">
        <v>5668</v>
      </c>
    </row>
    <row r="31" spans="1:23" x14ac:dyDescent="0.15">
      <c r="A31" s="30"/>
      <c r="B31" s="17" t="s">
        <v>153</v>
      </c>
      <c r="C31" s="19">
        <v>3868</v>
      </c>
      <c r="D31" s="11">
        <v>3738</v>
      </c>
      <c r="E31" s="11">
        <v>3688</v>
      </c>
      <c r="F31" s="11">
        <v>3714</v>
      </c>
      <c r="G31" s="11">
        <v>3645</v>
      </c>
      <c r="H31" s="11">
        <v>3532</v>
      </c>
      <c r="I31" s="11">
        <v>3414</v>
      </c>
    </row>
    <row r="32" spans="1:23" x14ac:dyDescent="0.15">
      <c r="A32" s="30"/>
      <c r="B32" s="17" t="s">
        <v>154</v>
      </c>
      <c r="C32" s="19">
        <v>6379</v>
      </c>
      <c r="D32" s="11">
        <v>5186</v>
      </c>
      <c r="E32" s="11">
        <v>4638</v>
      </c>
      <c r="F32" s="11">
        <v>4374</v>
      </c>
      <c r="G32" s="11">
        <v>4109</v>
      </c>
      <c r="H32" s="11">
        <v>4234</v>
      </c>
      <c r="I32" s="11">
        <v>4472</v>
      </c>
    </row>
    <row r="33" spans="1:9" x14ac:dyDescent="0.15">
      <c r="A33" s="30"/>
      <c r="B33" s="17" t="s">
        <v>155</v>
      </c>
      <c r="C33" s="19">
        <v>4365</v>
      </c>
      <c r="D33" s="11">
        <v>4581</v>
      </c>
      <c r="E33" s="11">
        <v>4681</v>
      </c>
      <c r="F33" s="11">
        <v>4641</v>
      </c>
      <c r="G33" s="11">
        <v>4648</v>
      </c>
      <c r="H33" s="11">
        <v>4533</v>
      </c>
      <c r="I33" s="11">
        <v>4445</v>
      </c>
    </row>
    <row r="34" spans="1:9" x14ac:dyDescent="0.15">
      <c r="A34" s="30"/>
      <c r="B34" s="17" t="s">
        <v>156</v>
      </c>
      <c r="C34" s="19">
        <v>6642</v>
      </c>
      <c r="D34" s="11">
        <v>5187</v>
      </c>
      <c r="E34" s="11">
        <v>4585</v>
      </c>
      <c r="F34" s="11">
        <v>4348</v>
      </c>
      <c r="G34" s="11">
        <v>4452</v>
      </c>
      <c r="H34" s="11">
        <v>4450</v>
      </c>
      <c r="I34" s="11">
        <v>4383</v>
      </c>
    </row>
    <row r="35" spans="1:9" x14ac:dyDescent="0.15">
      <c r="A35" s="30"/>
      <c r="B35" s="17" t="s">
        <v>157</v>
      </c>
      <c r="C35" s="19">
        <v>10359</v>
      </c>
      <c r="D35" s="11">
        <v>9488</v>
      </c>
      <c r="E35" s="11">
        <v>9130</v>
      </c>
      <c r="F35" s="11">
        <v>8819</v>
      </c>
      <c r="G35" s="11">
        <v>8552</v>
      </c>
      <c r="H35" s="11">
        <v>8331</v>
      </c>
      <c r="I35" s="11">
        <v>8165</v>
      </c>
    </row>
    <row r="36" spans="1:9" x14ac:dyDescent="0.15">
      <c r="A36" s="30"/>
      <c r="B36" s="17" t="s">
        <v>158</v>
      </c>
      <c r="C36" s="19">
        <v>37715</v>
      </c>
      <c r="D36" s="11">
        <v>43254</v>
      </c>
      <c r="E36" s="11">
        <v>47917</v>
      </c>
      <c r="F36" s="11">
        <v>50184</v>
      </c>
      <c r="G36" s="11">
        <v>50427</v>
      </c>
      <c r="H36" s="11">
        <v>49374</v>
      </c>
      <c r="I36" s="11">
        <v>49047</v>
      </c>
    </row>
    <row r="37" spans="1:9" x14ac:dyDescent="0.15">
      <c r="A37" s="30"/>
      <c r="B37" s="17" t="s">
        <v>159</v>
      </c>
      <c r="C37" s="19">
        <v>13958</v>
      </c>
      <c r="D37" s="11">
        <v>13838</v>
      </c>
      <c r="E37" s="11">
        <v>13458</v>
      </c>
      <c r="F37" s="11">
        <v>13231</v>
      </c>
      <c r="G37" s="11">
        <v>13151</v>
      </c>
      <c r="H37" s="11">
        <v>13532</v>
      </c>
      <c r="I37" s="11">
        <v>13303</v>
      </c>
    </row>
    <row r="38" spans="1:9" x14ac:dyDescent="0.15">
      <c r="A38" s="30"/>
      <c r="B38" s="17" t="s">
        <v>160</v>
      </c>
      <c r="C38" s="19">
        <v>8108</v>
      </c>
      <c r="D38" s="11">
        <v>8993</v>
      </c>
      <c r="E38" s="11">
        <v>9410</v>
      </c>
      <c r="F38" s="11">
        <v>9665</v>
      </c>
      <c r="G38" s="11">
        <v>9887</v>
      </c>
      <c r="H38" s="11">
        <v>10075</v>
      </c>
      <c r="I38" s="11">
        <v>10040</v>
      </c>
    </row>
    <row r="39" spans="1:9" x14ac:dyDescent="0.15">
      <c r="A39" s="30"/>
      <c r="B39" s="17" t="s">
        <v>161</v>
      </c>
      <c r="C39" s="19">
        <v>1961</v>
      </c>
      <c r="D39" s="11">
        <v>2272</v>
      </c>
      <c r="E39" s="11">
        <v>2501</v>
      </c>
      <c r="F39" s="11">
        <v>2794</v>
      </c>
      <c r="G39" s="11">
        <v>3166</v>
      </c>
      <c r="H39" s="11">
        <v>3385</v>
      </c>
      <c r="I39" s="11">
        <v>3575</v>
      </c>
    </row>
    <row r="40" spans="1:9" x14ac:dyDescent="0.15">
      <c r="A40" s="30"/>
      <c r="B40" s="17" t="s">
        <v>162</v>
      </c>
      <c r="C40" s="19">
        <v>57647</v>
      </c>
      <c r="D40" s="11">
        <v>47510</v>
      </c>
      <c r="E40" s="11">
        <v>42699</v>
      </c>
      <c r="F40" s="11">
        <v>40070</v>
      </c>
      <c r="G40" s="11">
        <v>37950</v>
      </c>
      <c r="H40" s="11">
        <v>36253</v>
      </c>
      <c r="I40" s="11">
        <v>35172</v>
      </c>
    </row>
    <row r="41" spans="1:9" x14ac:dyDescent="0.15">
      <c r="A41" s="30"/>
      <c r="B41" s="17" t="s">
        <v>163</v>
      </c>
      <c r="C41" s="19">
        <v>3775</v>
      </c>
      <c r="D41" s="11">
        <v>3225</v>
      </c>
      <c r="E41" s="11">
        <v>2879</v>
      </c>
      <c r="F41" s="11">
        <v>2911</v>
      </c>
      <c r="G41" s="11">
        <v>2890</v>
      </c>
      <c r="H41" s="11">
        <v>2775</v>
      </c>
      <c r="I41" s="11">
        <v>2742</v>
      </c>
    </row>
    <row r="42" spans="1:9" x14ac:dyDescent="0.15">
      <c r="A42" s="30"/>
      <c r="B42" s="17" t="s">
        <v>164</v>
      </c>
      <c r="C42" s="19">
        <v>3187</v>
      </c>
      <c r="D42" s="11">
        <v>2807</v>
      </c>
      <c r="E42" s="11">
        <v>2658</v>
      </c>
      <c r="F42" s="11">
        <v>2552</v>
      </c>
      <c r="G42" s="11">
        <v>2590</v>
      </c>
      <c r="H42" s="11">
        <v>2666</v>
      </c>
      <c r="I42" s="11">
        <v>2563</v>
      </c>
    </row>
    <row r="43" spans="1:9" x14ac:dyDescent="0.15">
      <c r="A43" s="30"/>
      <c r="B43" s="17" t="s">
        <v>165</v>
      </c>
      <c r="C43" s="20">
        <v>5304</v>
      </c>
      <c r="D43" s="12">
        <v>4478</v>
      </c>
      <c r="E43" s="12">
        <v>3910</v>
      </c>
      <c r="F43" s="12">
        <v>3617</v>
      </c>
      <c r="G43" s="12">
        <v>3490</v>
      </c>
      <c r="H43" s="12">
        <v>3328</v>
      </c>
      <c r="I43" s="12">
        <v>3130</v>
      </c>
    </row>
    <row r="44" spans="1:9" x14ac:dyDescent="0.15">
      <c r="A44" s="28" t="s">
        <v>168</v>
      </c>
      <c r="B44" s="29"/>
      <c r="C44" s="21">
        <v>3004.5</v>
      </c>
      <c r="D44" s="17">
        <v>2967</v>
      </c>
      <c r="E44" s="17">
        <v>2956.5</v>
      </c>
      <c r="F44" s="17">
        <v>2965</v>
      </c>
      <c r="G44" s="17">
        <v>2933.5</v>
      </c>
      <c r="H44" s="17">
        <v>2982</v>
      </c>
      <c r="I44" s="17">
        <v>2983</v>
      </c>
    </row>
    <row r="45" spans="1:9" x14ac:dyDescent="0.15">
      <c r="A45" s="28" t="s">
        <v>169</v>
      </c>
      <c r="B45" s="29"/>
      <c r="C45" s="21">
        <v>21267.5</v>
      </c>
      <c r="D45" s="17">
        <v>21899.5</v>
      </c>
      <c r="E45" s="17">
        <v>21980</v>
      </c>
      <c r="F45" s="17">
        <v>22371</v>
      </c>
      <c r="G45" s="17">
        <v>22304</v>
      </c>
      <c r="H45" s="17">
        <v>22303.5</v>
      </c>
      <c r="I45" s="17">
        <v>22369</v>
      </c>
    </row>
    <row r="46" spans="1:9" x14ac:dyDescent="0.15">
      <c r="A46" s="28" t="s">
        <v>170</v>
      </c>
      <c r="B46" s="29"/>
      <c r="C46" s="21">
        <v>2614</v>
      </c>
      <c r="D46" s="17">
        <v>3000</v>
      </c>
      <c r="E46" s="17">
        <v>3275.5</v>
      </c>
      <c r="F46" s="17">
        <v>3428</v>
      </c>
      <c r="G46" s="17">
        <v>3497</v>
      </c>
      <c r="H46" s="17">
        <v>3604.5</v>
      </c>
      <c r="I46" s="17">
        <v>3626</v>
      </c>
    </row>
    <row r="47" spans="1:9" x14ac:dyDescent="0.15">
      <c r="A47" s="28" t="s">
        <v>171</v>
      </c>
      <c r="B47" s="29"/>
      <c r="C47" s="21">
        <v>2872.5</v>
      </c>
      <c r="D47" s="17">
        <v>2785</v>
      </c>
      <c r="E47" s="17">
        <v>2775</v>
      </c>
      <c r="F47" s="17">
        <v>2736</v>
      </c>
      <c r="G47" s="17">
        <v>2745.5</v>
      </c>
      <c r="H47" s="17">
        <v>2743.5</v>
      </c>
      <c r="I47" s="17">
        <v>2708.5</v>
      </c>
    </row>
  </sheetData>
  <mergeCells count="9">
    <mergeCell ref="J14:P15"/>
    <mergeCell ref="Q14:W15"/>
    <mergeCell ref="A47:B47"/>
    <mergeCell ref="A2:A15"/>
    <mergeCell ref="A16:A29"/>
    <mergeCell ref="A30:A43"/>
    <mergeCell ref="A44:B44"/>
    <mergeCell ref="A45:B45"/>
    <mergeCell ref="A46:B4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EEE1EE-E2D2-B840-9F58-7C81AFE94734}">
  <dimension ref="A1:K47"/>
  <sheetViews>
    <sheetView topLeftCell="G1" zoomScale="220" zoomScaleNormal="220" workbookViewId="0">
      <selection activeCell="L40" sqref="L40"/>
    </sheetView>
  </sheetViews>
  <sheetFormatPr baseColWidth="10" defaultRowHeight="13" x14ac:dyDescent="0.15"/>
  <sheetData>
    <row r="1" spans="1:11" x14ac:dyDescent="0.15">
      <c r="A1" s="22" t="s">
        <v>167</v>
      </c>
      <c r="B1" s="22" t="s">
        <v>166</v>
      </c>
      <c r="C1" s="18">
        <v>0</v>
      </c>
      <c r="D1" s="10">
        <v>6.9444444444444441E-3</v>
      </c>
      <c r="E1" s="10">
        <v>1.3888888888888888E-2</v>
      </c>
      <c r="F1" s="10">
        <v>2.0833333333333332E-2</v>
      </c>
      <c r="G1" s="10">
        <v>2.7777777777777776E-2</v>
      </c>
      <c r="H1" s="10">
        <v>3.4722222222222224E-2</v>
      </c>
      <c r="I1" s="10">
        <v>4.1666666666666664E-2</v>
      </c>
      <c r="J1" s="16" t="s">
        <v>172</v>
      </c>
      <c r="K1" s="16" t="s">
        <v>173</v>
      </c>
    </row>
    <row r="2" spans="1:11" x14ac:dyDescent="0.15">
      <c r="A2" s="30">
        <v>1</v>
      </c>
      <c r="B2" s="23" t="s">
        <v>138</v>
      </c>
      <c r="C2" s="19">
        <f>Sheet1!C2-Sheet1!$C$47</f>
        <v>284.5</v>
      </c>
      <c r="D2" s="19">
        <f>Sheet1!D2-Sheet1!$D$47</f>
        <v>330</v>
      </c>
      <c r="E2" s="19">
        <f>Sheet1!E2-Sheet1!$E$47</f>
        <v>1278</v>
      </c>
      <c r="F2" s="19">
        <f>Sheet1!F2-Sheet1!$F$47</f>
        <v>2610</v>
      </c>
      <c r="G2" s="19">
        <f>Sheet1!G2-Sheet1!$G$47</f>
        <v>3952.5</v>
      </c>
      <c r="H2" s="19">
        <f>Sheet1!H2-Sheet1!$H$47</f>
        <v>4753.5</v>
      </c>
      <c r="I2" s="19">
        <f>Sheet1!I2-Sheet1!$I$47</f>
        <v>5311.5</v>
      </c>
      <c r="J2">
        <f>SLOPE(C2:I2,$C$1:$I$1)</f>
        <v>136812.85714285713</v>
      </c>
      <c r="K2" s="24">
        <f>J2/$J$45%</f>
        <v>527.7226740726046</v>
      </c>
    </row>
    <row r="3" spans="1:11" x14ac:dyDescent="0.15">
      <c r="A3" s="30"/>
      <c r="B3" s="17" t="s">
        <v>153</v>
      </c>
      <c r="C3" s="19">
        <f>Sheet1!C3-Sheet1!$C$47</f>
        <v>579.5</v>
      </c>
      <c r="D3" s="19">
        <f>Sheet1!D3-Sheet1!$D$47</f>
        <v>1587</v>
      </c>
      <c r="E3" s="19">
        <f>Sheet1!E3-Sheet1!$E$47</f>
        <v>4489</v>
      </c>
      <c r="F3" s="19">
        <f>Sheet1!F3-Sheet1!$F$47</f>
        <v>8345</v>
      </c>
      <c r="G3" s="19">
        <f>Sheet1!G3-Sheet1!$G$47</f>
        <v>9825.5</v>
      </c>
      <c r="H3" s="19">
        <f>Sheet1!H3-Sheet1!$H$47</f>
        <v>10100.5</v>
      </c>
      <c r="I3" s="19">
        <f>Sheet1!I3-Sheet1!$I$47</f>
        <v>10503.5</v>
      </c>
      <c r="J3">
        <f t="shared" ref="J3:J47" si="0">SLOPE(C3:I3,$C$1:$I$1)</f>
        <v>268125.42857142858</v>
      </c>
      <c r="K3" s="24">
        <f t="shared" ref="K3:K47" si="1">J3/$J$45%</f>
        <v>1034.2293195794487</v>
      </c>
    </row>
    <row r="4" spans="1:11" x14ac:dyDescent="0.15">
      <c r="A4" s="30"/>
      <c r="B4" s="17" t="s">
        <v>154</v>
      </c>
      <c r="C4" s="19">
        <f>Sheet1!C4-Sheet1!$C$47</f>
        <v>3470.5</v>
      </c>
      <c r="D4" s="19">
        <f>Sheet1!D4-Sheet1!$D$47</f>
        <v>4070</v>
      </c>
      <c r="E4" s="19">
        <f>Sheet1!E4-Sheet1!$E$47</f>
        <v>4264</v>
      </c>
      <c r="F4" s="19">
        <f>Sheet1!F4-Sheet1!$F$47</f>
        <v>4773</v>
      </c>
      <c r="G4" s="19">
        <f>Sheet1!G4-Sheet1!$G$47</f>
        <v>4980.5</v>
      </c>
      <c r="H4" s="19">
        <f>Sheet1!H4-Sheet1!$H$47</f>
        <v>5046.5</v>
      </c>
      <c r="I4" s="19">
        <f>Sheet1!I4-Sheet1!$I$47</f>
        <v>5251.5</v>
      </c>
      <c r="J4">
        <f t="shared" si="0"/>
        <v>41207.142857142862</v>
      </c>
      <c r="K4" s="24">
        <f t="shared" si="1"/>
        <v>158.94663757191037</v>
      </c>
    </row>
    <row r="5" spans="1:11" x14ac:dyDescent="0.15">
      <c r="A5" s="30"/>
      <c r="B5" s="17" t="s">
        <v>155</v>
      </c>
      <c r="C5" s="19">
        <f>Sheet1!C5-Sheet1!$C$47</f>
        <v>1841.5</v>
      </c>
      <c r="D5" s="19">
        <f>Sheet1!D5-Sheet1!$D$47</f>
        <v>3142</v>
      </c>
      <c r="E5" s="19">
        <f>Sheet1!E5-Sheet1!$E$47</f>
        <v>5245</v>
      </c>
      <c r="F5" s="19">
        <f>Sheet1!F5-Sheet1!$F$47</f>
        <v>7213</v>
      </c>
      <c r="G5" s="19">
        <f>Sheet1!G5-Sheet1!$G$47</f>
        <v>8316.5</v>
      </c>
      <c r="H5" s="19">
        <f>Sheet1!H5-Sheet1!$H$47</f>
        <v>9125.5</v>
      </c>
      <c r="I5" s="19">
        <f>Sheet1!I5-Sheet1!$I$47</f>
        <v>9695.5</v>
      </c>
      <c r="J5">
        <f t="shared" si="0"/>
        <v>198516.85714285716</v>
      </c>
      <c r="K5" s="24">
        <f t="shared" si="1"/>
        <v>765.73100575282695</v>
      </c>
    </row>
    <row r="6" spans="1:11" x14ac:dyDescent="0.15">
      <c r="A6" s="30"/>
      <c r="B6" s="17" t="s">
        <v>156</v>
      </c>
      <c r="C6" s="19">
        <f>Sheet1!C6-Sheet1!$C$47</f>
        <v>5179.5</v>
      </c>
      <c r="D6" s="19">
        <f>Sheet1!D6-Sheet1!$D$47</f>
        <v>2658</v>
      </c>
      <c r="E6" s="19">
        <f>Sheet1!E6-Sheet1!$E$47</f>
        <v>2451</v>
      </c>
      <c r="F6" s="19">
        <f>Sheet1!F6-Sheet1!$F$47</f>
        <v>2369</v>
      </c>
      <c r="G6" s="19">
        <f>Sheet1!G6-Sheet1!$G$47</f>
        <v>2353.5</v>
      </c>
      <c r="H6" s="19">
        <f>Sheet1!H6-Sheet1!$H$47</f>
        <v>2433.5</v>
      </c>
      <c r="I6" s="19">
        <f>Sheet1!I6-Sheet1!$I$47</f>
        <v>2453.5</v>
      </c>
      <c r="J6">
        <f t="shared" si="0"/>
        <v>-44868.857142857145</v>
      </c>
      <c r="K6" s="24">
        <f t="shared" si="1"/>
        <v>-173.07081928188853</v>
      </c>
    </row>
    <row r="7" spans="1:11" x14ac:dyDescent="0.15">
      <c r="A7" s="30"/>
      <c r="B7" s="17" t="s">
        <v>157</v>
      </c>
      <c r="C7" s="19">
        <f>Sheet1!C7-Sheet1!$C$47</f>
        <v>3108.5</v>
      </c>
      <c r="D7" s="19">
        <f>Sheet1!D7-Sheet1!$D$47</f>
        <v>3670</v>
      </c>
      <c r="E7" s="19">
        <f>Sheet1!E7-Sheet1!$E$47</f>
        <v>7003</v>
      </c>
      <c r="F7" s="19">
        <f>Sheet1!F7-Sheet1!$F$47</f>
        <v>6658</v>
      </c>
      <c r="G7" s="19">
        <f>Sheet1!G7-Sheet1!$G$47</f>
        <v>6373.5</v>
      </c>
      <c r="H7" s="19">
        <f>Sheet1!H7-Sheet1!$H$47</f>
        <v>7278.5</v>
      </c>
      <c r="I7" s="19">
        <f>Sheet1!I7-Sheet1!$I$47</f>
        <v>7146.5</v>
      </c>
      <c r="J7">
        <f t="shared" si="0"/>
        <v>96179.142857142855</v>
      </c>
      <c r="K7" s="24">
        <f t="shared" si="1"/>
        <v>370.98789922634398</v>
      </c>
    </row>
    <row r="8" spans="1:11" x14ac:dyDescent="0.15">
      <c r="A8" s="30"/>
      <c r="B8" s="17" t="s">
        <v>158</v>
      </c>
      <c r="C8" s="19">
        <f>Sheet1!C8-Sheet1!$C$47</f>
        <v>12956.5</v>
      </c>
      <c r="D8" s="19">
        <f>Sheet1!D8-Sheet1!$D$47</f>
        <v>14085</v>
      </c>
      <c r="E8" s="19">
        <f>Sheet1!E8-Sheet1!$E$47</f>
        <v>14750</v>
      </c>
      <c r="F8" s="19">
        <f>Sheet1!F8-Sheet1!$F$47</f>
        <v>15515</v>
      </c>
      <c r="G8" s="19">
        <f>Sheet1!G8-Sheet1!$G$47</f>
        <v>16035.5</v>
      </c>
      <c r="H8" s="19">
        <f>Sheet1!H8-Sheet1!$H$47</f>
        <v>16487.5</v>
      </c>
      <c r="I8" s="19">
        <f>Sheet1!I8-Sheet1!$I$47</f>
        <v>16572.5</v>
      </c>
      <c r="J8">
        <f t="shared" si="0"/>
        <v>87112.285714285696</v>
      </c>
      <c r="K8" s="24">
        <f t="shared" si="1"/>
        <v>336.01467962705806</v>
      </c>
    </row>
    <row r="9" spans="1:11" x14ac:dyDescent="0.15">
      <c r="A9" s="30"/>
      <c r="B9" s="17" t="s">
        <v>159</v>
      </c>
      <c r="C9" s="19">
        <f>Sheet1!C9-Sheet1!$C$47</f>
        <v>3422.5</v>
      </c>
      <c r="D9" s="19">
        <f>Sheet1!D9-Sheet1!$D$47</f>
        <v>4577</v>
      </c>
      <c r="E9" s="19">
        <f>Sheet1!E9-Sheet1!$E$47</f>
        <v>7777</v>
      </c>
      <c r="F9" s="19">
        <f>Sheet1!F9-Sheet1!$F$47</f>
        <v>11720</v>
      </c>
      <c r="G9" s="19">
        <f>Sheet1!G9-Sheet1!$G$47</f>
        <v>13636.5</v>
      </c>
      <c r="H9" s="19">
        <f>Sheet1!H9-Sheet1!$H$47</f>
        <v>14518.5</v>
      </c>
      <c r="I9" s="19">
        <f>Sheet1!I9-Sheet1!$I$47</f>
        <v>15298.5</v>
      </c>
      <c r="J9">
        <f t="shared" si="0"/>
        <v>315619.71428571432</v>
      </c>
      <c r="K9" s="24">
        <f t="shared" si="1"/>
        <v>1217.4270977980561</v>
      </c>
    </row>
    <row r="10" spans="1:11" x14ac:dyDescent="0.15">
      <c r="A10" s="30"/>
      <c r="B10" s="17" t="s">
        <v>160</v>
      </c>
      <c r="C10" s="19">
        <f>Sheet1!C10-Sheet1!$C$47</f>
        <v>2908.5</v>
      </c>
      <c r="D10" s="19">
        <f>Sheet1!D10-Sheet1!$D$47</f>
        <v>5822</v>
      </c>
      <c r="E10" s="19">
        <f>Sheet1!E10-Sheet1!$E$47</f>
        <v>11110</v>
      </c>
      <c r="F10" s="19">
        <f>Sheet1!F10-Sheet1!$F$47</f>
        <v>13689</v>
      </c>
      <c r="G10" s="19">
        <f>Sheet1!G10-Sheet1!$G$47</f>
        <v>14821.5</v>
      </c>
      <c r="H10" s="19">
        <f>Sheet1!H10-Sheet1!$H$47</f>
        <v>15374.5</v>
      </c>
      <c r="I10" s="19">
        <f>Sheet1!I10-Sheet1!$I$47</f>
        <v>15757.5</v>
      </c>
      <c r="J10">
        <f t="shared" si="0"/>
        <v>315583.71428571426</v>
      </c>
      <c r="K10" s="24">
        <f t="shared" si="1"/>
        <v>1217.2882364610196</v>
      </c>
    </row>
    <row r="11" spans="1:11" x14ac:dyDescent="0.15">
      <c r="A11" s="30"/>
      <c r="B11" s="17" t="s">
        <v>161</v>
      </c>
      <c r="C11" s="19">
        <f>Sheet1!C11-Sheet1!$C$47</f>
        <v>-876.5</v>
      </c>
      <c r="D11" s="19">
        <f>Sheet1!D11-Sheet1!$D$47</f>
        <v>-749</v>
      </c>
      <c r="E11" s="19">
        <f>Sheet1!E11-Sheet1!$E$47</f>
        <v>-817</v>
      </c>
      <c r="F11" s="19">
        <f>Sheet1!F11-Sheet1!$F$47</f>
        <v>-809</v>
      </c>
      <c r="G11" s="19">
        <f>Sheet1!G11-Sheet1!$G$47</f>
        <v>-791.5</v>
      </c>
      <c r="H11" s="19">
        <f>Sheet1!H11-Sheet1!$H$47</f>
        <v>-820.5</v>
      </c>
      <c r="I11" s="19">
        <f>Sheet1!I11-Sheet1!$I$47</f>
        <v>-783.5</v>
      </c>
      <c r="J11">
        <f t="shared" si="0"/>
        <v>830.57142857142856</v>
      </c>
      <c r="K11" s="24">
        <f t="shared" si="1"/>
        <v>3.2037294187661178</v>
      </c>
    </row>
    <row r="12" spans="1:11" x14ac:dyDescent="0.15">
      <c r="A12" s="30"/>
      <c r="B12" s="17" t="s">
        <v>162</v>
      </c>
      <c r="C12" s="19">
        <f>Sheet1!C12-Sheet1!$C$47</f>
        <v>23719.5</v>
      </c>
      <c r="D12" s="19">
        <f>Sheet1!D12-Sheet1!$D$47</f>
        <v>20922</v>
      </c>
      <c r="E12" s="19">
        <f>Sheet1!E12-Sheet1!$E$47</f>
        <v>19483</v>
      </c>
      <c r="F12" s="19">
        <f>Sheet1!F12-Sheet1!$F$47</f>
        <v>18641</v>
      </c>
      <c r="G12" s="19">
        <f>Sheet1!G12-Sheet1!$G$47</f>
        <v>18175.5</v>
      </c>
      <c r="H12" s="19">
        <f>Sheet1!H12-Sheet1!$H$47</f>
        <v>17960.5</v>
      </c>
      <c r="I12" s="19">
        <f>Sheet1!I12-Sheet1!$I$47</f>
        <v>17752.5</v>
      </c>
      <c r="J12">
        <f t="shared" si="0"/>
        <v>-129247.71428571429</v>
      </c>
      <c r="K12" s="24">
        <f t="shared" si="1"/>
        <v>-498.54195596111884</v>
      </c>
    </row>
    <row r="13" spans="1:11" x14ac:dyDescent="0.15">
      <c r="A13" s="30"/>
      <c r="B13" s="17" t="s">
        <v>163</v>
      </c>
      <c r="C13" s="19">
        <f>Sheet1!C13-Sheet1!$C$47</f>
        <v>-1137.5</v>
      </c>
      <c r="D13" s="19">
        <f>Sheet1!D13-Sheet1!$D$47</f>
        <v>-1221</v>
      </c>
      <c r="E13" s="19">
        <f>Sheet1!E13-Sheet1!$E$47</f>
        <v>-1206</v>
      </c>
      <c r="F13" s="19">
        <f>Sheet1!F13-Sheet1!$F$47</f>
        <v>-1149</v>
      </c>
      <c r="G13" s="19">
        <f>Sheet1!G13-Sheet1!$G$47</f>
        <v>-1153.5</v>
      </c>
      <c r="H13" s="19">
        <f>Sheet1!H13-Sheet1!$H$47</f>
        <v>-1142.5</v>
      </c>
      <c r="I13" s="19">
        <f>Sheet1!I13-Sheet1!$I$47</f>
        <v>-1106.5</v>
      </c>
      <c r="J13">
        <f t="shared" si="0"/>
        <v>1555.7142857142856</v>
      </c>
      <c r="K13" s="24">
        <f t="shared" si="1"/>
        <v>6.0007934933544931</v>
      </c>
    </row>
    <row r="14" spans="1:11" x14ac:dyDescent="0.15">
      <c r="A14" s="30"/>
      <c r="B14" s="17" t="s">
        <v>164</v>
      </c>
      <c r="C14" s="19">
        <f>Sheet1!C14-Sheet1!$C$47</f>
        <v>1331.5</v>
      </c>
      <c r="D14" s="19">
        <f>Sheet1!D14-Sheet1!$D$47</f>
        <v>1107</v>
      </c>
      <c r="E14" s="19">
        <f>Sheet1!E14-Sheet1!$E$47</f>
        <v>1172</v>
      </c>
      <c r="F14" s="19">
        <f>Sheet1!F14-Sheet1!$F$47</f>
        <v>1293</v>
      </c>
      <c r="G14" s="19">
        <f>Sheet1!G14-Sheet1!$G$47</f>
        <v>1251.5</v>
      </c>
      <c r="H14" s="19">
        <f>Sheet1!H14-Sheet1!$H$47</f>
        <v>1230.5</v>
      </c>
      <c r="I14" s="19">
        <f>Sheet1!I14-Sheet1!$I$47</f>
        <v>1326.5</v>
      </c>
      <c r="J14">
        <f t="shared" si="0"/>
        <v>1602</v>
      </c>
      <c r="K14" s="24">
        <f t="shared" si="1"/>
        <v>6.1793294981154538</v>
      </c>
    </row>
    <row r="15" spans="1:11" x14ac:dyDescent="0.15">
      <c r="A15" s="30"/>
      <c r="B15" s="17" t="s">
        <v>165</v>
      </c>
      <c r="C15" s="19">
        <f>Sheet1!C15-Sheet1!$C$47</f>
        <v>1752.5</v>
      </c>
      <c r="D15" s="19">
        <f>Sheet1!D15-Sheet1!$D$47</f>
        <v>1464</v>
      </c>
      <c r="E15" s="19">
        <f>Sheet1!E15-Sheet1!$E$47</f>
        <v>1341</v>
      </c>
      <c r="F15" s="19">
        <f>Sheet1!F15-Sheet1!$F$47</f>
        <v>1192</v>
      </c>
      <c r="G15" s="19">
        <f>Sheet1!G15-Sheet1!$G$47</f>
        <v>1079.5</v>
      </c>
      <c r="H15" s="19">
        <f>Sheet1!H15-Sheet1!$H$47</f>
        <v>1036.5</v>
      </c>
      <c r="I15" s="19">
        <f>Sheet1!I15-Sheet1!$I$47</f>
        <v>972.5</v>
      </c>
      <c r="J15">
        <f t="shared" si="0"/>
        <v>-17776.285714285717</v>
      </c>
      <c r="K15" s="24">
        <f t="shared" si="1"/>
        <v>-68.567744495139863</v>
      </c>
    </row>
    <row r="16" spans="1:11" x14ac:dyDescent="0.15">
      <c r="A16" s="30">
        <v>2</v>
      </c>
      <c r="B16" s="17" t="s">
        <v>138</v>
      </c>
      <c r="C16" s="19">
        <f>Sheet1!C16-Sheet1!$C$47</f>
        <v>659.5</v>
      </c>
      <c r="D16" s="19">
        <f>Sheet1!D16-Sheet1!$D$47</f>
        <v>633</v>
      </c>
      <c r="E16" s="19">
        <f>Sheet1!E16-Sheet1!$E$47</f>
        <v>652</v>
      </c>
      <c r="F16" s="19">
        <f>Sheet1!F16-Sheet1!$F$47</f>
        <v>761</v>
      </c>
      <c r="G16" s="19">
        <f>Sheet1!G16-Sheet1!$G$47</f>
        <v>835.5</v>
      </c>
      <c r="H16" s="19">
        <f>Sheet1!H16-Sheet1!$H$47</f>
        <v>893.5</v>
      </c>
      <c r="I16" s="19">
        <f>Sheet1!I16-Sheet1!$I$47</f>
        <v>917.5</v>
      </c>
      <c r="J16">
        <f t="shared" si="0"/>
        <v>7603.7142857142862</v>
      </c>
      <c r="K16" s="24">
        <f t="shared" si="1"/>
        <v>29.329498115453287</v>
      </c>
    </row>
    <row r="17" spans="1:11" x14ac:dyDescent="0.15">
      <c r="A17" s="30"/>
      <c r="B17" s="17" t="s">
        <v>153</v>
      </c>
      <c r="C17" s="19">
        <f>Sheet1!C17-Sheet1!$C$47</f>
        <v>-110.5</v>
      </c>
      <c r="D17" s="19">
        <f>Sheet1!D17-Sheet1!$D$47</f>
        <v>-138</v>
      </c>
      <c r="E17" s="19">
        <f>Sheet1!E17-Sheet1!$E$47</f>
        <v>-112</v>
      </c>
      <c r="F17" s="19">
        <f>Sheet1!F17-Sheet1!$F$47</f>
        <v>-39</v>
      </c>
      <c r="G17" s="19">
        <f>Sheet1!G17-Sheet1!$G$47</f>
        <v>-46.5</v>
      </c>
      <c r="H17" s="19">
        <f>Sheet1!H17-Sheet1!$H$47</f>
        <v>38.5</v>
      </c>
      <c r="I17" s="19">
        <f>Sheet1!I17-Sheet1!$I$47</f>
        <v>81.5</v>
      </c>
      <c r="J17">
        <f t="shared" si="0"/>
        <v>5114.5714285714284</v>
      </c>
      <c r="K17" s="24">
        <f t="shared" si="1"/>
        <v>19.728228526086095</v>
      </c>
    </row>
    <row r="18" spans="1:11" x14ac:dyDescent="0.15">
      <c r="A18" s="30"/>
      <c r="B18" s="17" t="s">
        <v>154</v>
      </c>
      <c r="C18" s="19">
        <f>Sheet1!C18-Sheet1!$C$47</f>
        <v>4979.5</v>
      </c>
      <c r="D18" s="19">
        <f>Sheet1!D18-Sheet1!$D$47</f>
        <v>4967</v>
      </c>
      <c r="E18" s="19">
        <f>Sheet1!E18-Sheet1!$E$47</f>
        <v>4967</v>
      </c>
      <c r="F18" s="19">
        <f>Sheet1!F18-Sheet1!$F$47</f>
        <v>4651</v>
      </c>
      <c r="G18" s="19">
        <f>Sheet1!G18-Sheet1!$G$47</f>
        <v>4803.5</v>
      </c>
      <c r="H18" s="19">
        <f>Sheet1!H18-Sheet1!$H$47</f>
        <v>4612.5</v>
      </c>
      <c r="I18" s="19">
        <f>Sheet1!I18-Sheet1!$I$47</f>
        <v>4485.5</v>
      </c>
      <c r="J18">
        <f t="shared" si="0"/>
        <v>-12108.857142857143</v>
      </c>
      <c r="K18" s="24">
        <f t="shared" si="1"/>
        <v>-46.707002578853405</v>
      </c>
    </row>
    <row r="19" spans="1:11" x14ac:dyDescent="0.15">
      <c r="A19" s="30"/>
      <c r="B19" s="17" t="s">
        <v>155</v>
      </c>
      <c r="C19" s="19">
        <f>Sheet1!C19-Sheet1!$C$47</f>
        <v>2553.5</v>
      </c>
      <c r="D19" s="19">
        <f>Sheet1!D19-Sheet1!$D$47</f>
        <v>2782</v>
      </c>
      <c r="E19" s="19">
        <f>Sheet1!E19-Sheet1!$E$47</f>
        <v>3050</v>
      </c>
      <c r="F19" s="19">
        <f>Sheet1!F19-Sheet1!$F$47</f>
        <v>3164</v>
      </c>
      <c r="G19" s="19">
        <f>Sheet1!G19-Sheet1!$G$47</f>
        <v>3306.5</v>
      </c>
      <c r="H19" s="19">
        <f>Sheet1!H19-Sheet1!$H$47</f>
        <v>3575.5</v>
      </c>
      <c r="I19" s="19">
        <f>Sheet1!I19-Sheet1!$I$47</f>
        <v>3669.5</v>
      </c>
      <c r="J19">
        <f t="shared" si="0"/>
        <v>26699.142857142855</v>
      </c>
      <c r="K19" s="24">
        <f t="shared" si="1"/>
        <v>102.98551874628049</v>
      </c>
    </row>
    <row r="20" spans="1:11" x14ac:dyDescent="0.15">
      <c r="A20" s="30"/>
      <c r="B20" s="17" t="s">
        <v>156</v>
      </c>
      <c r="C20" s="19">
        <f>Sheet1!C20-Sheet1!$C$47</f>
        <v>3055.5</v>
      </c>
      <c r="D20" s="19">
        <f>Sheet1!D20-Sheet1!$D$47</f>
        <v>2791</v>
      </c>
      <c r="E20" s="19">
        <f>Sheet1!E20-Sheet1!$E$47</f>
        <v>2672</v>
      </c>
      <c r="F20" s="19">
        <f>Sheet1!F20-Sheet1!$F$47</f>
        <v>2557</v>
      </c>
      <c r="G20" s="19">
        <f>Sheet1!G20-Sheet1!$G$47</f>
        <v>2159.5</v>
      </c>
      <c r="H20" s="19">
        <f>Sheet1!H20-Sheet1!$H$47</f>
        <v>2010.5</v>
      </c>
      <c r="I20" s="19">
        <f>Sheet1!I20-Sheet1!$I$47</f>
        <v>1957.5</v>
      </c>
      <c r="J20">
        <f t="shared" si="0"/>
        <v>-27604.285714285717</v>
      </c>
      <c r="K20" s="24">
        <f t="shared" si="1"/>
        <v>-106.4768895060504</v>
      </c>
    </row>
    <row r="21" spans="1:11" x14ac:dyDescent="0.15">
      <c r="A21" s="30"/>
      <c r="B21" s="17" t="s">
        <v>157</v>
      </c>
      <c r="C21" s="19">
        <f>Sheet1!C21-Sheet1!$C$47</f>
        <v>5120.5</v>
      </c>
      <c r="D21" s="19">
        <f>Sheet1!D21-Sheet1!$D$47</f>
        <v>5184</v>
      </c>
      <c r="E21" s="19">
        <f>Sheet1!E21-Sheet1!$E$47</f>
        <v>5137</v>
      </c>
      <c r="F21" s="19">
        <f>Sheet1!F21-Sheet1!$F$47</f>
        <v>5113</v>
      </c>
      <c r="G21" s="19">
        <f>Sheet1!G21-Sheet1!$G$47</f>
        <v>5215.5</v>
      </c>
      <c r="H21" s="19">
        <f>Sheet1!H21-Sheet1!$H$47</f>
        <v>4802.5</v>
      </c>
      <c r="I21" s="19">
        <f>Sheet1!I21-Sheet1!$I$47</f>
        <v>4631.5</v>
      </c>
      <c r="J21">
        <f t="shared" si="0"/>
        <v>-11064.857142857143</v>
      </c>
      <c r="K21" s="24">
        <f t="shared" si="1"/>
        <v>-42.680023804800641</v>
      </c>
    </row>
    <row r="22" spans="1:11" x14ac:dyDescent="0.15">
      <c r="A22" s="30"/>
      <c r="B22" s="17" t="s">
        <v>158</v>
      </c>
      <c r="C22" s="19">
        <f>Sheet1!C22-Sheet1!$C$47</f>
        <v>19569.5</v>
      </c>
      <c r="D22" s="19">
        <f>Sheet1!D22-Sheet1!$D$47</f>
        <v>22892</v>
      </c>
      <c r="E22" s="19">
        <f>Sheet1!E22-Sheet1!$E$47</f>
        <v>25773</v>
      </c>
      <c r="F22" s="19">
        <f>Sheet1!F22-Sheet1!$F$47</f>
        <v>26289</v>
      </c>
      <c r="G22" s="19">
        <f>Sheet1!G22-Sheet1!$G$47</f>
        <v>25683.5</v>
      </c>
      <c r="H22" s="19">
        <f>Sheet1!H22-Sheet1!$H$47</f>
        <v>25497.5</v>
      </c>
      <c r="I22" s="19">
        <f>Sheet1!I22-Sheet1!$I$47</f>
        <v>25317.5</v>
      </c>
      <c r="J22">
        <f t="shared" si="0"/>
        <v>115022.57142857143</v>
      </c>
      <c r="K22" s="24">
        <f t="shared" si="1"/>
        <v>443.6718904979171</v>
      </c>
    </row>
    <row r="23" spans="1:11" x14ac:dyDescent="0.15">
      <c r="A23" s="30"/>
      <c r="B23" s="17" t="s">
        <v>159</v>
      </c>
      <c r="C23" s="19">
        <f>Sheet1!C23-Sheet1!$C$47</f>
        <v>5236.5</v>
      </c>
      <c r="D23" s="19">
        <f>Sheet1!D23-Sheet1!$D$47</f>
        <v>5509</v>
      </c>
      <c r="E23" s="19">
        <f>Sheet1!E23-Sheet1!$E$47</f>
        <v>5514</v>
      </c>
      <c r="F23" s="19">
        <f>Sheet1!F23-Sheet1!$F$47</f>
        <v>5716</v>
      </c>
      <c r="G23" s="19">
        <f>Sheet1!G23-Sheet1!$G$47</f>
        <v>5963.5</v>
      </c>
      <c r="H23" s="19">
        <f>Sheet1!H23-Sheet1!$H$47</f>
        <v>5942.5</v>
      </c>
      <c r="I23" s="19">
        <f>Sheet1!I23-Sheet1!$I$47</f>
        <v>6087.5</v>
      </c>
      <c r="J23">
        <f t="shared" si="0"/>
        <v>19900.285714285717</v>
      </c>
      <c r="K23" s="24">
        <f t="shared" si="1"/>
        <v>76.76056338028171</v>
      </c>
    </row>
    <row r="24" spans="1:11" x14ac:dyDescent="0.15">
      <c r="A24" s="30"/>
      <c r="B24" s="17" t="s">
        <v>160</v>
      </c>
      <c r="C24" s="19">
        <f>Sheet1!C24-Sheet1!$C$47</f>
        <v>1446.5</v>
      </c>
      <c r="D24" s="19">
        <f>Sheet1!D24-Sheet1!$D$47</f>
        <v>1803</v>
      </c>
      <c r="E24" s="19">
        <f>Sheet1!E24-Sheet1!$E$47</f>
        <v>2267</v>
      </c>
      <c r="F24" s="19">
        <f>Sheet1!F24-Sheet1!$F$47</f>
        <v>2715</v>
      </c>
      <c r="G24" s="19">
        <f>Sheet1!G24-Sheet1!$G$47</f>
        <v>2829.5</v>
      </c>
      <c r="H24" s="19">
        <f>Sheet1!H24-Sheet1!$H$47</f>
        <v>2939.5</v>
      </c>
      <c r="I24" s="19">
        <f>Sheet1!I24-Sheet1!$I$47</f>
        <v>3114.5</v>
      </c>
      <c r="J24">
        <f t="shared" si="0"/>
        <v>40317.428571428572</v>
      </c>
      <c r="K24" s="24">
        <f t="shared" si="1"/>
        <v>155.51477881372745</v>
      </c>
    </row>
    <row r="25" spans="1:11" x14ac:dyDescent="0.15">
      <c r="A25" s="30"/>
      <c r="B25" s="17" t="s">
        <v>161</v>
      </c>
      <c r="C25" s="19">
        <f>Sheet1!C25-Sheet1!$C$47</f>
        <v>-569.5</v>
      </c>
      <c r="D25" s="19">
        <f>Sheet1!D25-Sheet1!$D$47</f>
        <v>-81</v>
      </c>
      <c r="E25" s="19">
        <f>Sheet1!E25-Sheet1!$E$47</f>
        <v>502</v>
      </c>
      <c r="F25" s="19">
        <f>Sheet1!F25-Sheet1!$F$47</f>
        <v>1084</v>
      </c>
      <c r="G25" s="19">
        <f>Sheet1!G25-Sheet1!$G$47</f>
        <v>1279.5</v>
      </c>
      <c r="H25" s="19">
        <f>Sheet1!H25-Sheet1!$H$47</f>
        <v>1508.5</v>
      </c>
      <c r="I25" s="19">
        <f>Sheet1!I25-Sheet1!$I$47</f>
        <v>1604.5</v>
      </c>
      <c r="J25">
        <f t="shared" si="0"/>
        <v>53889.42857142858</v>
      </c>
      <c r="K25" s="24">
        <f t="shared" si="1"/>
        <v>207.86550287641344</v>
      </c>
    </row>
    <row r="26" spans="1:11" x14ac:dyDescent="0.15">
      <c r="A26" s="30"/>
      <c r="B26" s="17" t="s">
        <v>162</v>
      </c>
      <c r="C26" s="19">
        <f>Sheet1!C26-Sheet1!$C$47</f>
        <v>36074.5</v>
      </c>
      <c r="D26" s="19">
        <f>Sheet1!D26-Sheet1!$D$47</f>
        <v>30311</v>
      </c>
      <c r="E26" s="19">
        <f>Sheet1!E26-Sheet1!$E$47</f>
        <v>28789</v>
      </c>
      <c r="F26" s="19">
        <f>Sheet1!F26-Sheet1!$F$47</f>
        <v>26765</v>
      </c>
      <c r="G26" s="19">
        <f>Sheet1!G26-Sheet1!$G$47</f>
        <v>25605.5</v>
      </c>
      <c r="H26" s="19">
        <f>Sheet1!H26-Sheet1!$H$47</f>
        <v>25117.5</v>
      </c>
      <c r="I26" s="19">
        <f>Sheet1!I26-Sheet1!$I$47</f>
        <v>25254.5</v>
      </c>
      <c r="J26">
        <f t="shared" si="0"/>
        <v>-236728.28571428574</v>
      </c>
      <c r="K26" s="24">
        <f t="shared" si="1"/>
        <v>-913.12239634993068</v>
      </c>
    </row>
    <row r="27" spans="1:11" x14ac:dyDescent="0.15">
      <c r="A27" s="30"/>
      <c r="B27" s="17" t="s">
        <v>163</v>
      </c>
      <c r="C27" s="19">
        <f>Sheet1!C27-Sheet1!$C$47</f>
        <v>-948.5</v>
      </c>
      <c r="D27" s="19">
        <f>Sheet1!D27-Sheet1!$D$47</f>
        <v>-1082</v>
      </c>
      <c r="E27" s="19">
        <f>Sheet1!E27-Sheet1!$E$47</f>
        <v>-1154</v>
      </c>
      <c r="F27" s="19">
        <f>Sheet1!F27-Sheet1!$F$47</f>
        <v>-1121</v>
      </c>
      <c r="G27" s="19">
        <f>Sheet1!G27-Sheet1!$G$47</f>
        <v>-1099.5</v>
      </c>
      <c r="H27" s="19">
        <f>Sheet1!H27-Sheet1!$H$47</f>
        <v>-1124.5</v>
      </c>
      <c r="I27" s="19">
        <f>Sheet1!I27-Sheet1!$I$47</f>
        <v>-1087.5</v>
      </c>
      <c r="J27">
        <f t="shared" si="0"/>
        <v>-2301.428571428572</v>
      </c>
      <c r="K27" s="24">
        <f t="shared" si="1"/>
        <v>-8.877206903392187</v>
      </c>
    </row>
    <row r="28" spans="1:11" x14ac:dyDescent="0.15">
      <c r="A28" s="30"/>
      <c r="B28" s="17" t="s">
        <v>164</v>
      </c>
      <c r="C28" s="19">
        <f>Sheet1!C28-Sheet1!$C$47</f>
        <v>1103.5</v>
      </c>
      <c r="D28" s="19">
        <f>Sheet1!D28-Sheet1!$D$47</f>
        <v>898</v>
      </c>
      <c r="E28" s="19">
        <f>Sheet1!E28-Sheet1!$E$47</f>
        <v>843</v>
      </c>
      <c r="F28" s="19">
        <f>Sheet1!F28-Sheet1!$F$47</f>
        <v>722</v>
      </c>
      <c r="G28" s="19">
        <f>Sheet1!G28-Sheet1!$G$47</f>
        <v>635.5</v>
      </c>
      <c r="H28" s="19">
        <f>Sheet1!H28-Sheet1!$H$47</f>
        <v>694.5</v>
      </c>
      <c r="I28" s="19">
        <f>Sheet1!I28-Sheet1!$I$47</f>
        <v>729.5</v>
      </c>
      <c r="J28">
        <f t="shared" si="0"/>
        <v>-8930.5714285714275</v>
      </c>
      <c r="K28" s="24">
        <f t="shared" si="1"/>
        <v>-34.44753025193414</v>
      </c>
    </row>
    <row r="29" spans="1:11" x14ac:dyDescent="0.15">
      <c r="A29" s="30"/>
      <c r="B29" s="17" t="s">
        <v>165</v>
      </c>
      <c r="C29" s="19">
        <f>Sheet1!C29-Sheet1!$C$47</f>
        <v>1683.5</v>
      </c>
      <c r="D29" s="19">
        <f>Sheet1!D29-Sheet1!$D$47</f>
        <v>1275</v>
      </c>
      <c r="E29" s="19">
        <f>Sheet1!E29-Sheet1!$E$47</f>
        <v>943</v>
      </c>
      <c r="F29" s="19">
        <f>Sheet1!F29-Sheet1!$F$47</f>
        <v>870</v>
      </c>
      <c r="G29" s="19">
        <f>Sheet1!G29-Sheet1!$G$47</f>
        <v>711.5</v>
      </c>
      <c r="H29" s="19">
        <f>Sheet1!H29-Sheet1!$H$47</f>
        <v>716.5</v>
      </c>
      <c r="I29" s="19">
        <f>Sheet1!I29-Sheet1!$I$47</f>
        <v>756.5</v>
      </c>
      <c r="J29">
        <f t="shared" si="0"/>
        <v>-21237.428571428576</v>
      </c>
      <c r="K29" s="24">
        <f t="shared" si="1"/>
        <v>-81.918270184487227</v>
      </c>
    </row>
    <row r="30" spans="1:11" x14ac:dyDescent="0.15">
      <c r="A30" s="30">
        <v>5</v>
      </c>
      <c r="B30" s="17" t="s">
        <v>138</v>
      </c>
      <c r="C30" s="19">
        <f>Sheet1!C30-Sheet1!$C$47</f>
        <v>3984.5</v>
      </c>
      <c r="D30" s="19">
        <f>Sheet1!D30-Sheet1!$D$47</f>
        <v>3619</v>
      </c>
      <c r="E30" s="19">
        <f>Sheet1!E30-Sheet1!$E$47</f>
        <v>3273</v>
      </c>
      <c r="F30" s="19">
        <f>Sheet1!F30-Sheet1!$F$47</f>
        <v>3196</v>
      </c>
      <c r="G30" s="19">
        <f>Sheet1!G30-Sheet1!$G$47</f>
        <v>2998.5</v>
      </c>
      <c r="H30" s="19">
        <f>Sheet1!H30-Sheet1!$H$47</f>
        <v>2990.5</v>
      </c>
      <c r="I30" s="19">
        <f>Sheet1!I30-Sheet1!$I$47</f>
        <v>2959.5</v>
      </c>
      <c r="J30">
        <f t="shared" si="0"/>
        <v>-23690.571428571431</v>
      </c>
      <c r="K30" s="24">
        <f t="shared" si="1"/>
        <v>-91.380678436818101</v>
      </c>
    </row>
    <row r="31" spans="1:11" x14ac:dyDescent="0.15">
      <c r="A31" s="30"/>
      <c r="B31" s="17" t="s">
        <v>153</v>
      </c>
      <c r="C31" s="19">
        <f>Sheet1!C31-Sheet1!$C$47</f>
        <v>995.5</v>
      </c>
      <c r="D31" s="19">
        <f>Sheet1!D31-Sheet1!$D$47</f>
        <v>953</v>
      </c>
      <c r="E31" s="19">
        <f>Sheet1!E31-Sheet1!$E$47</f>
        <v>913</v>
      </c>
      <c r="F31" s="19">
        <f>Sheet1!F31-Sheet1!$F$47</f>
        <v>978</v>
      </c>
      <c r="G31" s="19">
        <f>Sheet1!G31-Sheet1!$G$47</f>
        <v>899.5</v>
      </c>
      <c r="H31" s="19">
        <f>Sheet1!H31-Sheet1!$H$47</f>
        <v>788.5</v>
      </c>
      <c r="I31" s="19">
        <f>Sheet1!I31-Sheet1!$I$47</f>
        <v>705.5</v>
      </c>
      <c r="J31">
        <f t="shared" si="0"/>
        <v>-6235.7142857142862</v>
      </c>
      <c r="K31" s="24">
        <f t="shared" si="1"/>
        <v>-24.052767308073797</v>
      </c>
    </row>
    <row r="32" spans="1:11" x14ac:dyDescent="0.15">
      <c r="A32" s="30"/>
      <c r="B32" s="17" t="s">
        <v>154</v>
      </c>
      <c r="C32" s="19">
        <f>Sheet1!C32-Sheet1!$C$47</f>
        <v>3506.5</v>
      </c>
      <c r="D32" s="19">
        <f>Sheet1!D32-Sheet1!$D$47</f>
        <v>2401</v>
      </c>
      <c r="E32" s="19">
        <f>Sheet1!E32-Sheet1!$E$47</f>
        <v>1863</v>
      </c>
      <c r="F32" s="19">
        <f>Sheet1!F32-Sheet1!$F$47</f>
        <v>1638</v>
      </c>
      <c r="G32" s="19">
        <f>Sheet1!G32-Sheet1!$G$47</f>
        <v>1363.5</v>
      </c>
      <c r="H32" s="19">
        <f>Sheet1!H32-Sheet1!$H$47</f>
        <v>1490.5</v>
      </c>
      <c r="I32" s="19">
        <f>Sheet1!I32-Sheet1!$I$47</f>
        <v>1763.5</v>
      </c>
      <c r="J32">
        <f t="shared" si="0"/>
        <v>-38826.000000000007</v>
      </c>
      <c r="K32" s="24">
        <f t="shared" si="1"/>
        <v>-149.76195199365208</v>
      </c>
    </row>
    <row r="33" spans="1:11" x14ac:dyDescent="0.15">
      <c r="A33" s="30"/>
      <c r="B33" s="17" t="s">
        <v>155</v>
      </c>
      <c r="C33" s="19">
        <f>Sheet1!C33-Sheet1!$C$47</f>
        <v>1492.5</v>
      </c>
      <c r="D33" s="19">
        <f>Sheet1!D33-Sheet1!$D$47</f>
        <v>1796</v>
      </c>
      <c r="E33" s="19">
        <f>Sheet1!E33-Sheet1!$E$47</f>
        <v>1906</v>
      </c>
      <c r="F33" s="19">
        <f>Sheet1!F33-Sheet1!$F$47</f>
        <v>1905</v>
      </c>
      <c r="G33" s="19">
        <f>Sheet1!G33-Sheet1!$G$47</f>
        <v>1902.5</v>
      </c>
      <c r="H33" s="19">
        <f>Sheet1!H33-Sheet1!$H$47</f>
        <v>1789.5</v>
      </c>
      <c r="I33" s="19">
        <f>Sheet1!I33-Sheet1!$I$47</f>
        <v>1736.5</v>
      </c>
      <c r="J33">
        <f t="shared" si="0"/>
        <v>3679.7142857142853</v>
      </c>
      <c r="K33" s="24">
        <f t="shared" si="1"/>
        <v>14.193612378496329</v>
      </c>
    </row>
    <row r="34" spans="1:11" x14ac:dyDescent="0.15">
      <c r="A34" s="30"/>
      <c r="B34" s="17" t="s">
        <v>156</v>
      </c>
      <c r="C34" s="19">
        <f>Sheet1!C34-Sheet1!$C$47</f>
        <v>3769.5</v>
      </c>
      <c r="D34" s="19">
        <f>Sheet1!D34-Sheet1!$D$47</f>
        <v>2402</v>
      </c>
      <c r="E34" s="19">
        <f>Sheet1!E34-Sheet1!$E$47</f>
        <v>1810</v>
      </c>
      <c r="F34" s="19">
        <f>Sheet1!F34-Sheet1!$F$47</f>
        <v>1612</v>
      </c>
      <c r="G34" s="19">
        <f>Sheet1!G34-Sheet1!$G$47</f>
        <v>1706.5</v>
      </c>
      <c r="H34" s="19">
        <f>Sheet1!H34-Sheet1!$H$47</f>
        <v>1706.5</v>
      </c>
      <c r="I34" s="19">
        <f>Sheet1!I34-Sheet1!$I$47</f>
        <v>1674.5</v>
      </c>
      <c r="J34">
        <f t="shared" si="0"/>
        <v>-40008.857142857145</v>
      </c>
      <c r="K34" s="24">
        <f t="shared" si="1"/>
        <v>-154.32453878198771</v>
      </c>
    </row>
    <row r="35" spans="1:11" x14ac:dyDescent="0.15">
      <c r="A35" s="30"/>
      <c r="B35" s="17" t="s">
        <v>157</v>
      </c>
      <c r="C35" s="19">
        <f>Sheet1!C35-Sheet1!$C$47</f>
        <v>7486.5</v>
      </c>
      <c r="D35" s="19">
        <f>Sheet1!D35-Sheet1!$D$47</f>
        <v>6703</v>
      </c>
      <c r="E35" s="19">
        <f>Sheet1!E35-Sheet1!$E$47</f>
        <v>6355</v>
      </c>
      <c r="F35" s="19">
        <f>Sheet1!F35-Sheet1!$F$47</f>
        <v>6083</v>
      </c>
      <c r="G35" s="19">
        <f>Sheet1!G35-Sheet1!$G$47</f>
        <v>5806.5</v>
      </c>
      <c r="H35" s="19">
        <f>Sheet1!H35-Sheet1!$H$47</f>
        <v>5587.5</v>
      </c>
      <c r="I35" s="19">
        <f>Sheet1!I35-Sheet1!$I$47</f>
        <v>5456.5</v>
      </c>
      <c r="J35">
        <f t="shared" si="0"/>
        <v>-45614.571428571428</v>
      </c>
      <c r="K35" s="24">
        <f t="shared" si="1"/>
        <v>-175.94723269192622</v>
      </c>
    </row>
    <row r="36" spans="1:11" x14ac:dyDescent="0.15">
      <c r="A36" s="30"/>
      <c r="B36" s="17" t="s">
        <v>158</v>
      </c>
      <c r="C36" s="19">
        <f>Sheet1!C36-Sheet1!$C$47</f>
        <v>34842.5</v>
      </c>
      <c r="D36" s="19">
        <f>Sheet1!D36-Sheet1!$D$47</f>
        <v>40469</v>
      </c>
      <c r="E36" s="19">
        <f>Sheet1!E36-Sheet1!$E$47</f>
        <v>45142</v>
      </c>
      <c r="F36" s="19">
        <f>Sheet1!F36-Sheet1!$F$47</f>
        <v>47448</v>
      </c>
      <c r="G36" s="19">
        <f>Sheet1!G36-Sheet1!$G$47</f>
        <v>47681.5</v>
      </c>
      <c r="H36" s="19">
        <f>Sheet1!H36-Sheet1!$H$47</f>
        <v>46630.5</v>
      </c>
      <c r="I36" s="19">
        <f>Sheet1!I36-Sheet1!$I$47</f>
        <v>46338.5</v>
      </c>
      <c r="J36">
        <f t="shared" si="0"/>
        <v>253802.57142857142</v>
      </c>
      <c r="K36" s="24">
        <f t="shared" si="1"/>
        <v>978.98234477286258</v>
      </c>
    </row>
    <row r="37" spans="1:11" x14ac:dyDescent="0.15">
      <c r="A37" s="30"/>
      <c r="B37" s="17" t="s">
        <v>159</v>
      </c>
      <c r="C37" s="19">
        <f>Sheet1!C37-Sheet1!$C$47</f>
        <v>11085.5</v>
      </c>
      <c r="D37" s="19">
        <f>Sheet1!D37-Sheet1!$D$47</f>
        <v>11053</v>
      </c>
      <c r="E37" s="19">
        <f>Sheet1!E37-Sheet1!$E$47</f>
        <v>10683</v>
      </c>
      <c r="F37" s="19">
        <f>Sheet1!F37-Sheet1!$F$47</f>
        <v>10495</v>
      </c>
      <c r="G37" s="19">
        <f>Sheet1!G37-Sheet1!$G$47</f>
        <v>10405.5</v>
      </c>
      <c r="H37" s="19">
        <f>Sheet1!H37-Sheet1!$H$47</f>
        <v>10788.5</v>
      </c>
      <c r="I37" s="19">
        <f>Sheet1!I37-Sheet1!$I$47</f>
        <v>10594.5</v>
      </c>
      <c r="J37">
        <f t="shared" si="0"/>
        <v>-11723.142857142857</v>
      </c>
      <c r="K37" s="24">
        <f t="shared" si="1"/>
        <v>-45.219202539178738</v>
      </c>
    </row>
    <row r="38" spans="1:11" x14ac:dyDescent="0.15">
      <c r="A38" s="30"/>
      <c r="B38" s="17" t="s">
        <v>160</v>
      </c>
      <c r="C38" s="19">
        <f>Sheet1!C38-Sheet1!$C$47</f>
        <v>5235.5</v>
      </c>
      <c r="D38" s="19">
        <f>Sheet1!D38-Sheet1!$D$47</f>
        <v>6208</v>
      </c>
      <c r="E38" s="19">
        <f>Sheet1!E38-Sheet1!$E$47</f>
        <v>6635</v>
      </c>
      <c r="F38" s="19">
        <f>Sheet1!F38-Sheet1!$F$47</f>
        <v>6929</v>
      </c>
      <c r="G38" s="19">
        <f>Sheet1!G38-Sheet1!$G$47</f>
        <v>7141.5</v>
      </c>
      <c r="H38" s="19">
        <f>Sheet1!H38-Sheet1!$H$47</f>
        <v>7331.5</v>
      </c>
      <c r="I38" s="19">
        <f>Sheet1!I38-Sheet1!$I$47</f>
        <v>7331.5</v>
      </c>
      <c r="J38">
        <f t="shared" si="0"/>
        <v>46499.14285714287</v>
      </c>
      <c r="K38" s="24">
        <f t="shared" si="1"/>
        <v>179.35925411624683</v>
      </c>
    </row>
    <row r="39" spans="1:11" x14ac:dyDescent="0.15">
      <c r="A39" s="30"/>
      <c r="B39" s="17" t="s">
        <v>161</v>
      </c>
      <c r="C39" s="19">
        <f>Sheet1!C39-Sheet1!$C$47</f>
        <v>-911.5</v>
      </c>
      <c r="D39" s="19">
        <f>Sheet1!D39-Sheet1!$D$47</f>
        <v>-513</v>
      </c>
      <c r="E39" s="19">
        <f>Sheet1!E39-Sheet1!$E$47</f>
        <v>-274</v>
      </c>
      <c r="F39" s="19">
        <f>Sheet1!F39-Sheet1!$F$47</f>
        <v>58</v>
      </c>
      <c r="G39" s="19">
        <f>Sheet1!G39-Sheet1!$G$47</f>
        <v>420.5</v>
      </c>
      <c r="H39" s="19">
        <f>Sheet1!H39-Sheet1!$H$47</f>
        <v>641.5</v>
      </c>
      <c r="I39" s="19">
        <f>Sheet1!I39-Sheet1!$I$47</f>
        <v>866.5</v>
      </c>
      <c r="J39">
        <f t="shared" si="0"/>
        <v>42878.571428571435</v>
      </c>
      <c r="K39" s="24">
        <f t="shared" si="1"/>
        <v>165.39377107716726</v>
      </c>
    </row>
    <row r="40" spans="1:11" x14ac:dyDescent="0.15">
      <c r="A40" s="30"/>
      <c r="B40" s="17" t="s">
        <v>162</v>
      </c>
      <c r="C40" s="19">
        <f>Sheet1!C40-Sheet1!$C$47</f>
        <v>54774.5</v>
      </c>
      <c r="D40" s="19">
        <f>Sheet1!D40-Sheet1!$D$47</f>
        <v>44725</v>
      </c>
      <c r="E40" s="19">
        <f>Sheet1!E40-Sheet1!$E$47</f>
        <v>39924</v>
      </c>
      <c r="F40" s="19">
        <f>Sheet1!F40-Sheet1!$F$47</f>
        <v>37334</v>
      </c>
      <c r="G40" s="19">
        <f>Sheet1!G40-Sheet1!$G$47</f>
        <v>35204.5</v>
      </c>
      <c r="H40" s="19">
        <f>Sheet1!H40-Sheet1!$H$47</f>
        <v>33509.5</v>
      </c>
      <c r="I40" s="19">
        <f>Sheet1!I40-Sheet1!$I$47</f>
        <v>32463.5</v>
      </c>
      <c r="J40">
        <f t="shared" si="0"/>
        <v>-483857.99999999994</v>
      </c>
      <c r="K40" s="24">
        <f t="shared" si="1"/>
        <v>-1866.3658004364213</v>
      </c>
    </row>
    <row r="41" spans="1:11" x14ac:dyDescent="0.15">
      <c r="A41" s="30"/>
      <c r="B41" s="17" t="s">
        <v>163</v>
      </c>
      <c r="C41" s="19">
        <f>Sheet1!C41-Sheet1!$C$47</f>
        <v>902.5</v>
      </c>
      <c r="D41" s="19">
        <f>Sheet1!D41-Sheet1!$D$47</f>
        <v>440</v>
      </c>
      <c r="E41" s="19">
        <f>Sheet1!E41-Sheet1!$E$47</f>
        <v>104</v>
      </c>
      <c r="F41" s="19">
        <f>Sheet1!F41-Sheet1!$F$47</f>
        <v>175</v>
      </c>
      <c r="G41" s="19">
        <f>Sheet1!G41-Sheet1!$G$47</f>
        <v>144.5</v>
      </c>
      <c r="H41" s="19">
        <f>Sheet1!H41-Sheet1!$H$47</f>
        <v>31.5</v>
      </c>
      <c r="I41" s="19">
        <f>Sheet1!I41-Sheet1!$I$47</f>
        <v>33.5</v>
      </c>
      <c r="J41">
        <f t="shared" si="0"/>
        <v>-17400.857142857145</v>
      </c>
      <c r="K41" s="24">
        <f t="shared" si="1"/>
        <v>-67.11961912318985</v>
      </c>
    </row>
    <row r="42" spans="1:11" x14ac:dyDescent="0.15">
      <c r="A42" s="30"/>
      <c r="B42" s="17" t="s">
        <v>164</v>
      </c>
      <c r="C42" s="19">
        <f>Sheet1!C42-Sheet1!$C$47</f>
        <v>314.5</v>
      </c>
      <c r="D42" s="19">
        <f>Sheet1!D42-Sheet1!$D$47</f>
        <v>22</v>
      </c>
      <c r="E42" s="19">
        <f>Sheet1!E42-Sheet1!$E$47</f>
        <v>-117</v>
      </c>
      <c r="F42" s="19">
        <f>Sheet1!F42-Sheet1!$F$47</f>
        <v>-184</v>
      </c>
      <c r="G42" s="19">
        <f>Sheet1!G42-Sheet1!$G$47</f>
        <v>-155.5</v>
      </c>
      <c r="H42" s="19">
        <f>Sheet1!H42-Sheet1!$H$47</f>
        <v>-77.5</v>
      </c>
      <c r="I42" s="19">
        <f>Sheet1!I42-Sheet1!$I$47</f>
        <v>-145.5</v>
      </c>
      <c r="J42">
        <f t="shared" si="0"/>
        <v>-8318.5714285714275</v>
      </c>
      <c r="K42" s="24">
        <f t="shared" si="1"/>
        <v>-32.086887522316999</v>
      </c>
    </row>
    <row r="43" spans="1:11" x14ac:dyDescent="0.15">
      <c r="A43" s="30"/>
      <c r="B43" s="17" t="s">
        <v>165</v>
      </c>
      <c r="C43" s="19">
        <f>Sheet1!C43-Sheet1!$C$47</f>
        <v>2431.5</v>
      </c>
      <c r="D43" s="19">
        <f>Sheet1!D43-Sheet1!$D$47</f>
        <v>1693</v>
      </c>
      <c r="E43" s="19">
        <f>Sheet1!E43-Sheet1!$E$47</f>
        <v>1135</v>
      </c>
      <c r="F43" s="19">
        <f>Sheet1!F43-Sheet1!$F$47</f>
        <v>881</v>
      </c>
      <c r="G43" s="19">
        <f>Sheet1!G43-Sheet1!$G$47</f>
        <v>744.5</v>
      </c>
      <c r="H43" s="19">
        <f>Sheet1!H43-Sheet1!$H$47</f>
        <v>584.5</v>
      </c>
      <c r="I43" s="19">
        <f>Sheet1!I43-Sheet1!$I$47</f>
        <v>421.5</v>
      </c>
      <c r="J43">
        <f t="shared" si="0"/>
        <v>-44421.42857142858</v>
      </c>
      <c r="K43" s="24">
        <f t="shared" si="1"/>
        <v>-171.34497123586593</v>
      </c>
    </row>
    <row r="44" spans="1:11" x14ac:dyDescent="0.15">
      <c r="A44" s="28" t="s">
        <v>168</v>
      </c>
      <c r="B44" s="29"/>
      <c r="C44" s="19">
        <f>Sheet1!C44-Sheet1!$C$47</f>
        <v>132</v>
      </c>
      <c r="D44" s="19">
        <f>Sheet1!D44-Sheet1!$D$47</f>
        <v>182</v>
      </c>
      <c r="E44" s="19">
        <f>Sheet1!E44-Sheet1!$E$47</f>
        <v>181.5</v>
      </c>
      <c r="F44" s="19">
        <f>Sheet1!F44-Sheet1!$F$47</f>
        <v>229</v>
      </c>
      <c r="G44" s="19">
        <f>Sheet1!G44-Sheet1!$G$47</f>
        <v>188</v>
      </c>
      <c r="H44" s="19">
        <f>Sheet1!H44-Sheet1!$H$47</f>
        <v>238.5</v>
      </c>
      <c r="I44" s="19">
        <f>Sheet1!I44-Sheet1!$I$47</f>
        <v>274.5</v>
      </c>
      <c r="J44">
        <f t="shared" si="0"/>
        <v>2813.1428571428578</v>
      </c>
      <c r="K44" s="24">
        <f t="shared" si="1"/>
        <v>10.851021622693914</v>
      </c>
    </row>
    <row r="45" spans="1:11" x14ac:dyDescent="0.15">
      <c r="A45" s="28" t="s">
        <v>169</v>
      </c>
      <c r="B45" s="29"/>
      <c r="C45" s="19">
        <f>Sheet1!C45-Sheet1!$C$47</f>
        <v>18395</v>
      </c>
      <c r="D45" s="19">
        <f>Sheet1!D45-Sheet1!$D$47</f>
        <v>19114.5</v>
      </c>
      <c r="E45" s="19">
        <f>Sheet1!E45-Sheet1!$E$47</f>
        <v>19205</v>
      </c>
      <c r="F45" s="19">
        <f>Sheet1!F45-Sheet1!$F$47</f>
        <v>19635</v>
      </c>
      <c r="G45" s="19">
        <f>Sheet1!G45-Sheet1!$G$47</f>
        <v>19558.5</v>
      </c>
      <c r="H45" s="19">
        <f>Sheet1!H45-Sheet1!$H$47</f>
        <v>19560</v>
      </c>
      <c r="I45" s="19">
        <f>Sheet1!I45-Sheet1!$I$47</f>
        <v>19660.5</v>
      </c>
      <c r="J45">
        <f t="shared" si="0"/>
        <v>25925.142857142859</v>
      </c>
      <c r="K45" s="24">
        <f t="shared" si="1"/>
        <v>100.00000000000001</v>
      </c>
    </row>
    <row r="46" spans="1:11" x14ac:dyDescent="0.15">
      <c r="A46" s="28" t="s">
        <v>170</v>
      </c>
      <c r="B46" s="29"/>
      <c r="C46" s="19">
        <f>Sheet1!C46-Sheet1!$C$47</f>
        <v>-258.5</v>
      </c>
      <c r="D46" s="19">
        <f>Sheet1!D46-Sheet1!$D$47</f>
        <v>215</v>
      </c>
      <c r="E46" s="19">
        <f>Sheet1!E46-Sheet1!$E$47</f>
        <v>500.5</v>
      </c>
      <c r="F46" s="19">
        <f>Sheet1!F46-Sheet1!$F$47</f>
        <v>692</v>
      </c>
      <c r="G46" s="19">
        <f>Sheet1!G46-Sheet1!$G$47</f>
        <v>751.5</v>
      </c>
      <c r="H46" s="19">
        <f>Sheet1!H46-Sheet1!$H$47</f>
        <v>861</v>
      </c>
      <c r="I46" s="19">
        <f>Sheet1!I46-Sheet1!$I$47</f>
        <v>917.5</v>
      </c>
      <c r="J46">
        <f t="shared" si="0"/>
        <v>26079.428571428569</v>
      </c>
      <c r="K46" s="24">
        <f t="shared" si="1"/>
        <v>100.59512001586987</v>
      </c>
    </row>
    <row r="47" spans="1:11" x14ac:dyDescent="0.15">
      <c r="A47" s="28" t="s">
        <v>171</v>
      </c>
      <c r="B47" s="29"/>
      <c r="C47" s="19">
        <f>Sheet1!C47-Sheet1!$C$47</f>
        <v>0</v>
      </c>
      <c r="D47" s="19">
        <f>Sheet1!D47-Sheet1!$D$47</f>
        <v>0</v>
      </c>
      <c r="E47" s="19">
        <f>Sheet1!E47-Sheet1!$E$47</f>
        <v>0</v>
      </c>
      <c r="F47" s="19">
        <f>Sheet1!F47-Sheet1!$F$47</f>
        <v>0</v>
      </c>
      <c r="G47" s="19">
        <f>Sheet1!G47-Sheet1!$G$47</f>
        <v>0</v>
      </c>
      <c r="H47" s="19">
        <f>Sheet1!H47-Sheet1!$H$47</f>
        <v>0</v>
      </c>
      <c r="I47" s="19">
        <f>Sheet1!I47-Sheet1!$I$47</f>
        <v>0</v>
      </c>
      <c r="J47">
        <f t="shared" si="0"/>
        <v>0</v>
      </c>
      <c r="K47" s="24">
        <f t="shared" si="1"/>
        <v>0</v>
      </c>
    </row>
  </sheetData>
  <mergeCells count="7">
    <mergeCell ref="A47:B47"/>
    <mergeCell ref="A2:A15"/>
    <mergeCell ref="A16:A29"/>
    <mergeCell ref="A30:A43"/>
    <mergeCell ref="A44:B44"/>
    <mergeCell ref="A45:B45"/>
    <mergeCell ref="A46:B4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Plate 1 - Sheet1</vt:lpstr>
      <vt:lpstr>Sheet2</vt:lpstr>
      <vt:lpstr>Sheet1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96654</dc:creator>
  <cp:lastModifiedBy>Microsoft Office User</cp:lastModifiedBy>
  <dcterms:created xsi:type="dcterms:W3CDTF">2011-01-18T20:51:17Z</dcterms:created>
  <dcterms:modified xsi:type="dcterms:W3CDTF">2023-06-03T11:12:52Z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14.0</vt:lpwstr>
  </property>
</Properties>
</file>